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40" activeTab="0"/>
  </bookViews>
  <sheets>
    <sheet name="BRM621" sheetId="1" r:id="rId1"/>
  </sheets>
  <definedNames>
    <definedName name="_xlnm.Print_Area" localSheetId="0">'BRM621'!$A$1:$I$101</definedName>
  </definedNames>
  <calcPr fullCalcOnLoad="1"/>
</workbook>
</file>

<file path=xl/sharedStrings.xml><?xml version="1.0" encoding="utf-8"?>
<sst xmlns="http://schemas.openxmlformats.org/spreadsheetml/2006/main" count="470" uniqueCount="265">
  <si>
    <t>総距離</t>
  </si>
  <si>
    <t>区間</t>
  </si>
  <si>
    <t>交差点名等（Sは信号あり）</t>
  </si>
  <si>
    <t>交差点
の形</t>
  </si>
  <si>
    <t>進路</t>
  </si>
  <si>
    <t>路線名</t>
  </si>
  <si>
    <t>備考</t>
  </si>
  <si>
    <t>【道標の行先】</t>
  </si>
  <si>
    <t xml:space="preserve">  </t>
  </si>
  <si>
    <t>受付は今野製作所駐車場で済ませてください</t>
  </si>
  <si>
    <t>名無しS</t>
  </si>
  <si>
    <t>╋</t>
  </si>
  <si>
    <t>右</t>
  </si>
  <si>
    <t>市道</t>
  </si>
  <si>
    <t>スタートして二つ目のS</t>
  </si>
  <si>
    <t>陽光台7丁目Ｓ</t>
  </si>
  <si>
    <t>左</t>
  </si>
  <si>
    <t xml:space="preserve">K507 </t>
  </si>
  <si>
    <t>【大和・相武台⇐】K507</t>
  </si>
  <si>
    <t>相武台団地入口S</t>
  </si>
  <si>
    <t>右</t>
  </si>
  <si>
    <t>K51</t>
  </si>
  <si>
    <t>K5【⇒厚木・海老名】</t>
  </si>
  <si>
    <t>座間市役所入口S</t>
  </si>
  <si>
    <t>┫</t>
  </si>
  <si>
    <t>市道～Ｋ42</t>
  </si>
  <si>
    <t>Ｋ42</t>
  </si>
  <si>
    <t>K42【⇒綾瀬】</t>
  </si>
  <si>
    <t>綾北小学校前S</t>
  </si>
  <si>
    <t>Ｋ40</t>
  </si>
  <si>
    <t>K40【⇒厚木】</t>
  </si>
  <si>
    <t>寺尾台S</t>
  </si>
  <si>
    <t>Ｋ42～K43</t>
  </si>
  <si>
    <t>【藤沢⇐】K42</t>
  </si>
  <si>
    <t>┳</t>
  </si>
  <si>
    <t>K43～R467～市道</t>
  </si>
  <si>
    <t>【鎌倉・江の島⇐】K43</t>
  </si>
  <si>
    <t>神戸橋S</t>
  </si>
  <si>
    <t>K304</t>
  </si>
  <si>
    <t xml:space="preserve">腰越橋S </t>
  </si>
  <si>
    <t>R134</t>
  </si>
  <si>
    <t>松波S</t>
  </si>
  <si>
    <t>┣</t>
  </si>
  <si>
    <t>直進</t>
  </si>
  <si>
    <t>大磯駅入口S</t>
  </si>
  <si>
    <t>R 1</t>
  </si>
  <si>
    <t>【沼津・小田原⇐】R1</t>
  </si>
  <si>
    <t>小田原市民会館前S</t>
  </si>
  <si>
    <t>┳</t>
  </si>
  <si>
    <t>左</t>
  </si>
  <si>
    <t>早川口S</t>
  </si>
  <si>
    <t>R135</t>
  </si>
  <si>
    <t>岩松S</t>
  </si>
  <si>
    <t>市道～R135</t>
  </si>
  <si>
    <t>【⇒伊東駅】</t>
  </si>
  <si>
    <t>大川橋S</t>
  </si>
  <si>
    <t>Ｋ12</t>
  </si>
  <si>
    <t>広野一丁目S</t>
  </si>
  <si>
    <t>Ｙ</t>
  </si>
  <si>
    <t>【伊豆市⇐】Ｋ12</t>
  </si>
  <si>
    <t>中伊豆BP入口S</t>
  </si>
  <si>
    <t>Ｋ12【⇒伊豆市・中伊豆ＢＰ】</t>
  </si>
  <si>
    <t>S無し</t>
  </si>
  <si>
    <t>Ｋ12【⇒三島・冷川 ＩＣ】</t>
  </si>
  <si>
    <t>冷川S</t>
  </si>
  <si>
    <t>【三島・冷川 ＩＣ⇐】Ｋ12</t>
  </si>
  <si>
    <t>横瀬S</t>
  </si>
  <si>
    <t>R136</t>
  </si>
  <si>
    <t>R136【⇒三島・伊豆の国】</t>
  </si>
  <si>
    <t>名称無しS</t>
  </si>
  <si>
    <t>市道</t>
  </si>
  <si>
    <t>直進</t>
  </si>
  <si>
    <t>R414</t>
  </si>
  <si>
    <t>口野放水路S</t>
  </si>
  <si>
    <t>沼津市役所前S</t>
  </si>
  <si>
    <t>Ｋ139～市道</t>
  </si>
  <si>
    <t>西高入口S</t>
  </si>
  <si>
    <t>Ｋ163</t>
  </si>
  <si>
    <t>Ｋ380～R139～K396</t>
  </si>
  <si>
    <t>富士川橋西S</t>
  </si>
  <si>
    <t>Ｋ10</t>
  </si>
  <si>
    <t>K10【⇒芝川】</t>
  </si>
  <si>
    <t>左側</t>
  </si>
  <si>
    <t>釜口橋S</t>
  </si>
  <si>
    <t>Ｋ10～K398</t>
  </si>
  <si>
    <t>R469～K10～K9</t>
  </si>
  <si>
    <t>R300</t>
  </si>
  <si>
    <t>上沢S</t>
  </si>
  <si>
    <t>R52</t>
  </si>
  <si>
    <t>双田S</t>
  </si>
  <si>
    <t>塩崎駐在所前S</t>
  </si>
  <si>
    <t>Ｋ6</t>
  </si>
  <si>
    <t>塩川橋西詰S</t>
  </si>
  <si>
    <t>Ｋ6～K17</t>
  </si>
  <si>
    <t>名称無しS（長坂駅）</t>
  </si>
  <si>
    <t>K17</t>
  </si>
  <si>
    <t>【茅野・小淵沢ＩＣ⇐】K17</t>
  </si>
  <si>
    <t>【国道20号・小淵沢ＩＣ⇐】K17</t>
  </si>
  <si>
    <t>K11</t>
  </si>
  <si>
    <t>【国道52号⇐】K11</t>
  </si>
  <si>
    <t>R20</t>
  </si>
  <si>
    <t>R20【⇒塩尻・諏訪】</t>
  </si>
  <si>
    <t>K16</t>
  </si>
  <si>
    <t>R185～湖岸通り</t>
  </si>
  <si>
    <t>【⇒諏訪】</t>
  </si>
  <si>
    <t>左側</t>
  </si>
  <si>
    <t>K487～R20</t>
  </si>
  <si>
    <t>【茅野・諏訪ＩＣ⇐】K487</t>
  </si>
  <si>
    <t>Ｋ12～R52</t>
  </si>
  <si>
    <t>Ｋ12【⇒南アルプス】</t>
  </si>
  <si>
    <t>小笠原橋北詰S</t>
  </si>
  <si>
    <t>R52</t>
  </si>
  <si>
    <t>R52【⇒静岡・富士川】</t>
  </si>
  <si>
    <t>追分S</t>
  </si>
  <si>
    <t>R52【⇒静岡・身延】</t>
  </si>
  <si>
    <t>富士橋西S</t>
  </si>
  <si>
    <t>╋</t>
  </si>
  <si>
    <t>K4</t>
  </si>
  <si>
    <t>【⇒下部温泉卿】</t>
  </si>
  <si>
    <t>黒沢S</t>
  </si>
  <si>
    <t>K9</t>
  </si>
  <si>
    <t>【⇒下部・六郷】</t>
  </si>
  <si>
    <t>峡南橋東詰S</t>
  </si>
  <si>
    <t>S無し</t>
  </si>
  <si>
    <t>【⇒本栖・下部温泉】</t>
  </si>
  <si>
    <t>車田バス停先</t>
  </si>
  <si>
    <t>R300</t>
  </si>
  <si>
    <t>K398、K10</t>
  </si>
  <si>
    <t>【⇒富士川・富士宮】</t>
  </si>
  <si>
    <t>釜口橋S</t>
  </si>
  <si>
    <t>Ｙ</t>
  </si>
  <si>
    <t>K10</t>
  </si>
  <si>
    <t>サークルK店舗裏手の市道から出てT字右折、踏切を渡る</t>
  </si>
  <si>
    <t xml:space="preserve">K75 </t>
  </si>
  <si>
    <t>【国道469号⇐】K75</t>
  </si>
  <si>
    <t>┣</t>
  </si>
  <si>
    <t>R469～K75</t>
  </si>
  <si>
    <t>R469【⇒白糸滝・国道139号】</t>
  </si>
  <si>
    <t>Ｋ184</t>
  </si>
  <si>
    <t>Ｋ414</t>
  </si>
  <si>
    <t>R139</t>
  </si>
  <si>
    <t>【富士吉田⇐】R139</t>
  </si>
  <si>
    <t>本栖S</t>
  </si>
  <si>
    <t>R139～R138</t>
  </si>
  <si>
    <t>明神前S</t>
  </si>
  <si>
    <t>R138</t>
  </si>
  <si>
    <t>R138【⇒小田原・御殿場】</t>
  </si>
  <si>
    <t>右側</t>
  </si>
  <si>
    <t>平野S</t>
  </si>
  <si>
    <t>R413</t>
  </si>
  <si>
    <t>R413【⇒津久井・道志】</t>
  </si>
  <si>
    <t>青山S</t>
  </si>
  <si>
    <t>R412</t>
  </si>
  <si>
    <t>R412【⇒厚木・半原】</t>
  </si>
  <si>
    <t>関S</t>
  </si>
  <si>
    <t>串川橋S</t>
  </si>
  <si>
    <t>Ｋ510</t>
  </si>
  <si>
    <t>宮原S</t>
  </si>
  <si>
    <t>Ｋ510【⇒厚木・愛川】</t>
  </si>
  <si>
    <t>小倉(小倉橋手前）</t>
  </si>
  <si>
    <t>Ｋ511</t>
  </si>
  <si>
    <t>Ｋ511【⇒厚木・愛川】</t>
  </si>
  <si>
    <t>依知神社S(昭和橋手前）</t>
  </si>
  <si>
    <t>Ｋ508</t>
  </si>
  <si>
    <t>【町田・当麻⇐】K508</t>
  </si>
  <si>
    <t>下当麻S</t>
  </si>
  <si>
    <t>【橋本・上溝⇐】K508</t>
  </si>
  <si>
    <t>当麻市場S</t>
  </si>
  <si>
    <t>市道</t>
  </si>
  <si>
    <t>忠生公園入口S</t>
  </si>
  <si>
    <t>Ｋ47</t>
  </si>
  <si>
    <t>左前方「相模健康センター」　　　　　　　　　　</t>
  </si>
  <si>
    <t>R1城南Sの150m先             　　</t>
  </si>
  <si>
    <t>（距離は目安です。あらかじめ使い慣れた地図でコースを確認してください。）  R＝国道　K=地方道　S=信号</t>
  </si>
  <si>
    <t>左側</t>
  </si>
  <si>
    <t>通過チェック　片瀬江ノ島駅入口S</t>
  </si>
  <si>
    <t>※クイズポイント 公衆WCあり</t>
  </si>
  <si>
    <t>スタート淡嶋神社公園（5:00～5:30）</t>
  </si>
  <si>
    <t>道なりに左に行く</t>
  </si>
  <si>
    <t>波高島トンネル先</t>
  </si>
  <si>
    <t>右側モービルGS</t>
  </si>
  <si>
    <r>
      <t>P</t>
    </r>
    <r>
      <rPr>
        <sz val="11"/>
        <color indexed="8"/>
        <rFont val="ＭＳ Ｐゴシック"/>
        <family val="3"/>
      </rPr>
      <t>C3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7-11</t>
    </r>
    <r>
      <rPr>
        <sz val="11"/>
        <color indexed="8"/>
        <rFont val="ＭＳ Ｐゴシック"/>
        <family val="3"/>
      </rPr>
      <t>甲斐双葉宇津谷店（</t>
    </r>
    <r>
      <rPr>
        <sz val="11"/>
        <color indexed="8"/>
        <rFont val="ＭＳ Ｐゴシック"/>
        <family val="3"/>
      </rPr>
      <t>12:47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>22:24</t>
    </r>
    <r>
      <rPr>
        <sz val="11"/>
        <color indexed="8"/>
        <rFont val="ＭＳ Ｐゴシック"/>
        <family val="3"/>
      </rPr>
      <t>）</t>
    </r>
  </si>
  <si>
    <t>山伏峠（トンネル入口）</t>
  </si>
  <si>
    <t>直進</t>
  </si>
  <si>
    <t>下蔦木S</t>
  </si>
  <si>
    <t>富士見峠S</t>
  </si>
  <si>
    <t>中河原S</t>
  </si>
  <si>
    <t>小坂S</t>
  </si>
  <si>
    <t>ＪＡ梨北小淵沢支所前S</t>
  </si>
  <si>
    <r>
      <t>P</t>
    </r>
    <r>
      <rPr>
        <sz val="11"/>
        <color indexed="8"/>
        <rFont val="ＭＳ Ｐゴシック"/>
        <family val="3"/>
      </rPr>
      <t>C4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7-11</t>
    </r>
    <r>
      <rPr>
        <sz val="11"/>
        <color indexed="8"/>
        <rFont val="ＭＳ Ｐゴシック"/>
        <family val="3"/>
      </rPr>
      <t>下諏訪湖岸通り店（</t>
    </r>
    <r>
      <rPr>
        <sz val="11"/>
        <color indexed="8"/>
        <rFont val="ＭＳ Ｐゴシック"/>
        <family val="3"/>
      </rPr>
      <t>14:55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 xml:space="preserve">2:56/22日 </t>
    </r>
    <r>
      <rPr>
        <sz val="11"/>
        <color indexed="8"/>
        <rFont val="ＭＳ Ｐゴシック"/>
        <family val="3"/>
      </rPr>
      <t>）</t>
    </r>
  </si>
  <si>
    <r>
      <t>ゴール今野製作所　駐車場（2</t>
    </r>
    <r>
      <rPr>
        <sz val="11"/>
        <color indexed="8"/>
        <rFont val="ＭＳ Ｐゴシック"/>
        <family val="3"/>
      </rPr>
      <t>3:48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>21:00/22日</t>
    </r>
    <r>
      <rPr>
        <sz val="11"/>
        <color indexed="8"/>
        <rFont val="ＭＳ Ｐゴシック"/>
        <family val="3"/>
      </rPr>
      <t>）</t>
    </r>
  </si>
  <si>
    <r>
      <t>P</t>
    </r>
    <r>
      <rPr>
        <sz val="11"/>
        <color indexed="8"/>
        <rFont val="ＭＳ Ｐゴシック"/>
        <family val="3"/>
      </rPr>
      <t>C5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ローソン山梨</t>
    </r>
    <r>
      <rPr>
        <sz val="11"/>
        <color indexed="8"/>
        <rFont val="ＭＳ Ｐゴシック"/>
        <family val="3"/>
      </rPr>
      <t>六郷</t>
    </r>
    <r>
      <rPr>
        <sz val="11"/>
        <color indexed="8"/>
        <rFont val="ＭＳ Ｐゴシック"/>
        <family val="3"/>
      </rPr>
      <t>町</t>
    </r>
    <r>
      <rPr>
        <sz val="11"/>
        <color indexed="8"/>
        <rFont val="ＭＳ Ｐゴシック"/>
        <family val="3"/>
      </rPr>
      <t>店（</t>
    </r>
    <r>
      <rPr>
        <sz val="11"/>
        <color indexed="8"/>
        <rFont val="ＭＳ Ｐゴシック"/>
        <family val="3"/>
      </rPr>
      <t>17:26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>8:16/22日</t>
    </r>
    <r>
      <rPr>
        <sz val="11"/>
        <color indexed="8"/>
        <rFont val="ＭＳ Ｐゴシック"/>
        <family val="3"/>
      </rPr>
      <t>）</t>
    </r>
  </si>
  <si>
    <r>
      <t>P</t>
    </r>
    <r>
      <rPr>
        <sz val="11"/>
        <color indexed="8"/>
        <rFont val="ＭＳ Ｐゴシック"/>
        <family val="3"/>
      </rPr>
      <t>C6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サークル</t>
    </r>
    <r>
      <rPr>
        <sz val="11"/>
        <color indexed="8"/>
        <rFont val="ＭＳ Ｐゴシック"/>
        <family val="3"/>
      </rPr>
      <t>K芝川町役場前店（</t>
    </r>
    <r>
      <rPr>
        <sz val="11"/>
        <color indexed="8"/>
        <rFont val="ＭＳ Ｐゴシック"/>
        <family val="3"/>
      </rPr>
      <t>19:04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>11:32/22日</t>
    </r>
    <r>
      <rPr>
        <sz val="11"/>
        <color indexed="8"/>
        <rFont val="ＭＳ Ｐゴシック"/>
        <family val="3"/>
      </rPr>
      <t>）</t>
    </r>
  </si>
  <si>
    <r>
      <t>PC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ミニストップ</t>
    </r>
    <r>
      <rPr>
        <sz val="11"/>
        <color indexed="8"/>
        <rFont val="ＭＳ Ｐゴシック"/>
        <family val="3"/>
      </rPr>
      <t>富士川木島店（</t>
    </r>
    <r>
      <rPr>
        <sz val="11"/>
        <color indexed="8"/>
        <rFont val="ＭＳ Ｐゴシック"/>
        <family val="3"/>
      </rPr>
      <t>10:21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>17:08</t>
    </r>
    <r>
      <rPr>
        <sz val="11"/>
        <color indexed="8"/>
        <rFont val="ＭＳ Ｐゴシック"/>
        <family val="3"/>
      </rPr>
      <t>）</t>
    </r>
  </si>
  <si>
    <t>黒沢跨道橋</t>
  </si>
  <si>
    <t>左下にループで、道路下をくぐる</t>
  </si>
  <si>
    <r>
      <t>西間門S（</t>
    </r>
    <r>
      <rPr>
        <sz val="11"/>
        <color indexed="8"/>
        <rFont val="ＭＳ Ｐゴシック"/>
        <family val="3"/>
      </rPr>
      <t>にし</t>
    </r>
    <r>
      <rPr>
        <sz val="11"/>
        <color indexed="8"/>
        <rFont val="ＭＳ Ｐゴシック"/>
        <family val="3"/>
      </rPr>
      <t>まかど）</t>
    </r>
  </si>
  <si>
    <t>松本坂S</t>
  </si>
  <si>
    <t>上川大橋S</t>
  </si>
  <si>
    <t>円野郵便局前S</t>
  </si>
  <si>
    <t>右</t>
  </si>
  <si>
    <r>
      <t>P</t>
    </r>
    <r>
      <rPr>
        <sz val="11"/>
        <color indexed="8"/>
        <rFont val="ＭＳ Ｐゴシック"/>
        <family val="3"/>
      </rPr>
      <t>C7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7-11</t>
    </r>
    <r>
      <rPr>
        <sz val="11"/>
        <color indexed="8"/>
        <rFont val="ＭＳ Ｐゴシック"/>
        <family val="3"/>
      </rPr>
      <t>山中湖旭ケ丘店（</t>
    </r>
    <r>
      <rPr>
        <sz val="11"/>
        <color indexed="8"/>
        <rFont val="ＭＳ Ｐゴシック"/>
        <family val="3"/>
      </rPr>
      <t>21:16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>15:56/22日</t>
    </r>
    <r>
      <rPr>
        <sz val="11"/>
        <color indexed="8"/>
        <rFont val="ＭＳ Ｐゴシック"/>
        <family val="3"/>
      </rPr>
      <t>）</t>
    </r>
  </si>
  <si>
    <t>下根岸S手前</t>
  </si>
  <si>
    <r>
      <t>天竜町3丁目</t>
    </r>
    <r>
      <rPr>
        <sz val="11"/>
        <color indexed="8"/>
        <rFont val="ＭＳ Ｐゴシック"/>
        <family val="3"/>
      </rPr>
      <t>S</t>
    </r>
  </si>
  <si>
    <t>S無し（釜口橋を渡る）</t>
  </si>
  <si>
    <t>※無料休憩所あり</t>
  </si>
  <si>
    <t xml:space="preserve">2014BRM621西東京600km諏訪湖キューシート  </t>
  </si>
  <si>
    <t>┳</t>
  </si>
  <si>
    <t>右</t>
  </si>
  <si>
    <t>川を右手に見て神島橋までCR</t>
  </si>
  <si>
    <t>直進</t>
  </si>
  <si>
    <t>神島橋（西詰）</t>
  </si>
  <si>
    <t>『大門橋西』Ｓ</t>
  </si>
  <si>
    <t>Ｒ414【⇒沼津・伊豆長岡温泉】</t>
  </si>
  <si>
    <t>【身延・国道52号⇐】R469</t>
  </si>
  <si>
    <t>R52【⇒韮崎・富士川】</t>
  </si>
  <si>
    <t>【熱海・湯河原⇐】R135</t>
  </si>
  <si>
    <t>Ｋ12【⇒伊豆市】</t>
  </si>
  <si>
    <t>R414【⇒沼津】</t>
  </si>
  <si>
    <t>【富士⇐】K139</t>
  </si>
  <si>
    <t>【中伊豆ﾊﾞｲﾊﾟｽ】</t>
  </si>
  <si>
    <t>【下田街道】</t>
  </si>
  <si>
    <t>【本栖みち】</t>
  </si>
  <si>
    <t>【身延道】</t>
  </si>
  <si>
    <t>【甲西道路】</t>
  </si>
  <si>
    <t>【七里岩ライン】</t>
  </si>
  <si>
    <t>【八ヶ岳高原ライン】</t>
  </si>
  <si>
    <t>【杖突街道】</t>
  </si>
  <si>
    <t>二つ有る手前の橋</t>
  </si>
  <si>
    <t>K17【⇒小淵沢・長坂】</t>
  </si>
  <si>
    <t>中河原北S</t>
  </si>
  <si>
    <t>R20【⇒茅野・富士見】</t>
  </si>
  <si>
    <t>【富士川街道】</t>
  </si>
  <si>
    <t>【・芝川・波高島駅⇐】K9</t>
  </si>
  <si>
    <t>【田貫湖⇐】K184</t>
  </si>
  <si>
    <t>【富士パノラマライン】</t>
  </si>
  <si>
    <t>【富士パノラマライン～旧鎌倉往還】</t>
  </si>
  <si>
    <t>【旧鎌倉往還】</t>
  </si>
  <si>
    <t>【道志みち】</t>
  </si>
  <si>
    <t>右側7-11 【町田街道】</t>
  </si>
  <si>
    <t>【東海道】</t>
  </si>
  <si>
    <t>2014.06.01 ver-2</t>
  </si>
  <si>
    <t>PC1　ローソン 伊豆熊坂店（9:05～14:16）</t>
  </si>
  <si>
    <t>左側</t>
  </si>
  <si>
    <t>左</t>
  </si>
  <si>
    <t>名無しS</t>
  </si>
  <si>
    <t>市道</t>
  </si>
  <si>
    <t>名無しS</t>
  </si>
  <si>
    <t>Ｋ129</t>
  </si>
  <si>
    <t>┳</t>
  </si>
  <si>
    <t>S無し</t>
  </si>
  <si>
    <t>Ｋ129</t>
  </si>
  <si>
    <t>CR</t>
  </si>
  <si>
    <t>K129</t>
  </si>
  <si>
    <t>左</t>
  </si>
  <si>
    <t>R414</t>
  </si>
  <si>
    <t>↓</t>
  </si>
  <si>
    <t>直進車も多いので、２段階右折</t>
  </si>
  <si>
    <t>PCローソン前Sを左折</t>
  </si>
  <si>
    <t>ローソンの400m先S【七里岩ライン】</t>
  </si>
  <si>
    <t>【笛吹ライン】</t>
  </si>
  <si>
    <t>熱海錦ケ浦トンネルの手前で
左側道へ迂回、再びR135に合流
（ホテルニューアカオ方面）</t>
  </si>
  <si>
    <t>PCの先400ｍ馬坂トンネルは
歩道に入る</t>
  </si>
  <si>
    <t>K9、K10、K398、K469</t>
  </si>
  <si>
    <t>昭和橋の幅が狭いので右側の
歩道を走る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</si>
</sst>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1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left" vertical="center"/>
    </xf>
    <xf numFmtId="0" fontId="0" fillId="24" borderId="11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1" xfId="60" applyNumberFormat="1" applyFont="1" applyBorder="1" applyAlignment="1">
      <alignment horizontal="center" vertical="center"/>
      <protection/>
    </xf>
    <xf numFmtId="0" fontId="0" fillId="0" borderId="11" xfId="60" applyNumberFormat="1" applyFont="1" applyBorder="1" applyAlignment="1">
      <alignment horizontal="center" vertical="center"/>
      <protection/>
    </xf>
    <xf numFmtId="0" fontId="0" fillId="24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60" applyNumberFormat="1" applyFont="1" applyBorder="1" applyAlignment="1">
      <alignment horizontal="center" vertical="center"/>
      <protection/>
    </xf>
    <xf numFmtId="0" fontId="0" fillId="24" borderId="10" xfId="0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" fillId="0" borderId="10" xfId="60" applyNumberFormat="1" applyFont="1" applyBorder="1" applyAlignment="1">
      <alignment horizontal="center" vertical="center"/>
      <protection/>
    </xf>
    <xf numFmtId="0" fontId="4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61" applyNumberFormat="1" applyFont="1" applyFill="1" applyBorder="1" applyAlignment="1">
      <alignment horizontal="right" vertical="center"/>
      <protection/>
    </xf>
    <xf numFmtId="176" fontId="0" fillId="0" borderId="11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61" applyFont="1" applyFill="1" applyBorder="1" applyAlignment="1">
      <alignment horizontal="left" vertical="center"/>
      <protection/>
    </xf>
    <xf numFmtId="0" fontId="2" fillId="0" borderId="16" xfId="61" applyFont="1" applyFill="1" applyBorder="1" applyAlignment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176" fontId="2" fillId="24" borderId="10" xfId="0" applyNumberFormat="1" applyFont="1" applyFill="1" applyBorder="1" applyAlignment="1">
      <alignment horizontal="right" vertical="center"/>
    </xf>
    <xf numFmtId="176" fontId="0" fillId="24" borderId="10" xfId="0" applyNumberFormat="1" applyFill="1" applyBorder="1" applyAlignment="1">
      <alignment horizontal="right" vertical="center"/>
    </xf>
    <xf numFmtId="176" fontId="0" fillId="24" borderId="10" xfId="0" applyNumberFormat="1" applyFont="1" applyFill="1" applyBorder="1" applyAlignment="1">
      <alignment horizontal="right" vertical="center"/>
    </xf>
    <xf numFmtId="176" fontId="2" fillId="24" borderId="10" xfId="61" applyNumberFormat="1" applyFont="1" applyFill="1" applyBorder="1" applyAlignment="1">
      <alignment horizontal="right" vertical="center"/>
      <protection/>
    </xf>
    <xf numFmtId="0" fontId="2" fillId="24" borderId="12" xfId="61" applyFont="1" applyFill="1" applyBorder="1" applyAlignment="1">
      <alignment vertical="center"/>
      <protection/>
    </xf>
    <xf numFmtId="0" fontId="2" fillId="24" borderId="17" xfId="61" applyFont="1" applyFill="1" applyBorder="1" applyAlignment="1">
      <alignment vertical="center"/>
      <protection/>
    </xf>
    <xf numFmtId="0" fontId="2" fillId="24" borderId="18" xfId="61" applyFont="1" applyFill="1" applyBorder="1" applyAlignment="1">
      <alignment vertical="center"/>
      <protection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2" fillId="24" borderId="12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22" fillId="0" borderId="12" xfId="0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24" borderId="11" xfId="0" applyFont="1" applyFill="1" applyBorder="1" applyAlignment="1">
      <alignment horizontal="left" vertical="center"/>
    </xf>
    <xf numFmtId="0" fontId="14" fillId="24" borderId="10" xfId="0" applyNumberFormat="1" applyFont="1" applyFill="1" applyBorder="1" applyAlignment="1">
      <alignment horizontal="center" vertical="center"/>
    </xf>
    <xf numFmtId="176" fontId="14" fillId="24" borderId="10" xfId="0" applyNumberFormat="1" applyFont="1" applyFill="1" applyBorder="1" applyAlignment="1">
      <alignment horizontal="right" vertical="center"/>
    </xf>
    <xf numFmtId="176" fontId="14" fillId="24" borderId="11" xfId="0" applyNumberFormat="1" applyFont="1" applyFill="1" applyBorder="1" applyAlignment="1">
      <alignment horizontal="right" vertical="center"/>
    </xf>
    <xf numFmtId="0" fontId="14" fillId="24" borderId="0" xfId="0" applyFont="1" applyFill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right" vertical="center"/>
    </xf>
    <xf numFmtId="176" fontId="14" fillId="0" borderId="10" xfId="0" applyNumberFormat="1" applyFont="1" applyFill="1" applyBorder="1" applyAlignment="1">
      <alignment horizontal="right" vertical="center"/>
    </xf>
    <xf numFmtId="0" fontId="14" fillId="0" borderId="21" xfId="60" applyNumberFormat="1" applyFont="1" applyBorder="1" applyAlignment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24" fillId="0" borderId="21" xfId="60" applyNumberFormat="1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5" fillId="24" borderId="12" xfId="0" applyFont="1" applyFill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24" borderId="2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06-fuji-q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25390625" style="0" customWidth="1"/>
    <col min="2" max="2" width="7.50390625" style="0" customWidth="1"/>
    <col min="3" max="3" width="7.25390625" style="0" customWidth="1"/>
    <col min="4" max="4" width="7.125" style="0" customWidth="1"/>
    <col min="5" max="5" width="6.00390625" style="0" customWidth="1"/>
    <col min="6" max="6" width="27.25390625" style="36" customWidth="1"/>
    <col min="7" max="7" width="16.00390625" style="0" customWidth="1"/>
    <col min="8" max="8" width="28.00390625" style="36" customWidth="1"/>
    <col min="9" max="9" width="27.625" style="0" customWidth="1"/>
  </cols>
  <sheetData>
    <row r="1" spans="2:9" ht="13.5">
      <c r="B1" s="34" t="s">
        <v>206</v>
      </c>
      <c r="I1" s="74" t="s">
        <v>241</v>
      </c>
    </row>
    <row r="2" ht="13.5">
      <c r="B2" s="35" t="s">
        <v>173</v>
      </c>
    </row>
    <row r="3" spans="1:9" ht="27">
      <c r="A3" s="1"/>
      <c r="B3" s="1" t="s">
        <v>0</v>
      </c>
      <c r="C3" s="1" t="s">
        <v>1</v>
      </c>
      <c r="D3" s="2" t="s">
        <v>3</v>
      </c>
      <c r="E3" s="1" t="s">
        <v>4</v>
      </c>
      <c r="F3" s="1" t="s">
        <v>2</v>
      </c>
      <c r="G3" s="1" t="s">
        <v>5</v>
      </c>
      <c r="H3" s="1" t="s">
        <v>6</v>
      </c>
      <c r="I3" s="3" t="s">
        <v>7</v>
      </c>
    </row>
    <row r="4" spans="1:9" ht="13.5">
      <c r="A4" s="4">
        <f aca="true" t="shared" si="0" ref="A4:A25">A3+1</f>
        <v>1</v>
      </c>
      <c r="B4" s="45">
        <f>+C4</f>
        <v>0</v>
      </c>
      <c r="C4" s="48">
        <v>0</v>
      </c>
      <c r="D4" s="4" t="s">
        <v>8</v>
      </c>
      <c r="E4" s="4" t="s">
        <v>8</v>
      </c>
      <c r="F4" s="49" t="s">
        <v>177</v>
      </c>
      <c r="G4" s="51"/>
      <c r="H4" s="5" t="s">
        <v>9</v>
      </c>
      <c r="I4" s="6"/>
    </row>
    <row r="5" spans="1:9" ht="13.5">
      <c r="A5" s="1">
        <f t="shared" si="0"/>
        <v>2</v>
      </c>
      <c r="B5" s="25">
        <f aca="true" t="shared" si="1" ref="B5:B29">+B4+C5</f>
        <v>0.6</v>
      </c>
      <c r="C5" s="26">
        <v>0.6</v>
      </c>
      <c r="D5" s="1" t="s">
        <v>11</v>
      </c>
      <c r="E5" s="1" t="s">
        <v>12</v>
      </c>
      <c r="F5" s="38" t="s">
        <v>10</v>
      </c>
      <c r="G5" s="7" t="s">
        <v>13</v>
      </c>
      <c r="H5" s="53" t="s">
        <v>14</v>
      </c>
      <c r="I5" s="3"/>
    </row>
    <row r="6" spans="1:9" ht="13.5">
      <c r="A6" s="1">
        <f t="shared" si="0"/>
        <v>3</v>
      </c>
      <c r="B6" s="25">
        <f t="shared" si="1"/>
        <v>5.3</v>
      </c>
      <c r="C6" s="26">
        <v>4.7</v>
      </c>
      <c r="D6" s="1" t="s">
        <v>11</v>
      </c>
      <c r="E6" s="1" t="s">
        <v>16</v>
      </c>
      <c r="F6" s="38" t="s">
        <v>15</v>
      </c>
      <c r="G6" s="7" t="s">
        <v>17</v>
      </c>
      <c r="H6" s="53"/>
      <c r="I6" s="68" t="s">
        <v>18</v>
      </c>
    </row>
    <row r="7" spans="1:9" ht="13.5">
      <c r="A7" s="1">
        <f t="shared" si="0"/>
        <v>4</v>
      </c>
      <c r="B7" s="25">
        <f t="shared" si="1"/>
        <v>10.3</v>
      </c>
      <c r="C7" s="26">
        <v>5</v>
      </c>
      <c r="D7" s="1" t="s">
        <v>11</v>
      </c>
      <c r="E7" s="1" t="s">
        <v>20</v>
      </c>
      <c r="F7" s="38" t="s">
        <v>19</v>
      </c>
      <c r="G7" s="7" t="s">
        <v>21</v>
      </c>
      <c r="H7" s="53"/>
      <c r="I7" s="68" t="s">
        <v>22</v>
      </c>
    </row>
    <row r="8" spans="1:9" ht="13.5">
      <c r="A8" s="1">
        <f t="shared" si="0"/>
        <v>5</v>
      </c>
      <c r="B8" s="25">
        <f t="shared" si="1"/>
        <v>11.700000000000001</v>
      </c>
      <c r="C8" s="26">
        <v>1.4</v>
      </c>
      <c r="D8" s="1" t="s">
        <v>24</v>
      </c>
      <c r="E8" s="1" t="s">
        <v>16</v>
      </c>
      <c r="F8" s="38" t="s">
        <v>23</v>
      </c>
      <c r="G8" s="7" t="s">
        <v>25</v>
      </c>
      <c r="H8" s="53"/>
      <c r="I8" s="3"/>
    </row>
    <row r="9" spans="1:9" ht="13.5">
      <c r="A9" s="1">
        <f t="shared" si="0"/>
        <v>6</v>
      </c>
      <c r="B9" s="25">
        <f t="shared" si="1"/>
        <v>15.100000000000001</v>
      </c>
      <c r="C9" s="26">
        <v>3.4</v>
      </c>
      <c r="D9" s="1" t="s">
        <v>11</v>
      </c>
      <c r="E9" s="1" t="s">
        <v>12</v>
      </c>
      <c r="F9" s="38" t="s">
        <v>10</v>
      </c>
      <c r="G9" s="7" t="s">
        <v>26</v>
      </c>
      <c r="H9" s="53" t="s">
        <v>171</v>
      </c>
      <c r="I9" s="68" t="s">
        <v>27</v>
      </c>
    </row>
    <row r="10" spans="1:9" ht="13.5">
      <c r="A10" s="1">
        <f t="shared" si="0"/>
        <v>7</v>
      </c>
      <c r="B10" s="25">
        <f t="shared" si="1"/>
        <v>17.1</v>
      </c>
      <c r="C10" s="26">
        <v>2</v>
      </c>
      <c r="D10" s="1" t="s">
        <v>11</v>
      </c>
      <c r="E10" s="1" t="s">
        <v>12</v>
      </c>
      <c r="F10" s="38" t="s">
        <v>28</v>
      </c>
      <c r="G10" s="7" t="s">
        <v>29</v>
      </c>
      <c r="H10" s="53"/>
      <c r="I10" s="68" t="s">
        <v>30</v>
      </c>
    </row>
    <row r="11" spans="1:9" ht="13.5">
      <c r="A11" s="1">
        <f t="shared" si="0"/>
        <v>8</v>
      </c>
      <c r="B11" s="25">
        <f t="shared" si="1"/>
        <v>18</v>
      </c>
      <c r="C11" s="26">
        <v>0.9</v>
      </c>
      <c r="D11" s="1" t="s">
        <v>11</v>
      </c>
      <c r="E11" s="1" t="s">
        <v>16</v>
      </c>
      <c r="F11" s="38" t="s">
        <v>31</v>
      </c>
      <c r="G11" s="7" t="s">
        <v>32</v>
      </c>
      <c r="H11" s="53"/>
      <c r="I11" s="68" t="s">
        <v>33</v>
      </c>
    </row>
    <row r="12" spans="1:9" ht="13.5">
      <c r="A12" s="1">
        <f t="shared" si="0"/>
        <v>9</v>
      </c>
      <c r="B12" s="25">
        <f t="shared" si="1"/>
        <v>30.8</v>
      </c>
      <c r="C12" s="26">
        <v>12.8</v>
      </c>
      <c r="D12" s="1" t="s">
        <v>34</v>
      </c>
      <c r="E12" s="1" t="s">
        <v>16</v>
      </c>
      <c r="F12" s="38" t="s">
        <v>10</v>
      </c>
      <c r="G12" s="7" t="s">
        <v>35</v>
      </c>
      <c r="H12" s="53" t="s">
        <v>172</v>
      </c>
      <c r="I12" s="68" t="s">
        <v>36</v>
      </c>
    </row>
    <row r="13" spans="1:9" ht="13.5">
      <c r="A13" s="1">
        <f t="shared" si="0"/>
        <v>10</v>
      </c>
      <c r="B13" s="25">
        <f t="shared" si="1"/>
        <v>37.8</v>
      </c>
      <c r="C13" s="26">
        <v>7</v>
      </c>
      <c r="D13" s="1" t="s">
        <v>11</v>
      </c>
      <c r="E13" s="1" t="s">
        <v>20</v>
      </c>
      <c r="F13" s="38" t="s">
        <v>37</v>
      </c>
      <c r="G13" s="7" t="s">
        <v>38</v>
      </c>
      <c r="H13" s="53"/>
      <c r="I13" s="3"/>
    </row>
    <row r="14" spans="1:9" ht="13.5">
      <c r="A14" s="1">
        <f t="shared" si="0"/>
        <v>11</v>
      </c>
      <c r="B14" s="25">
        <f t="shared" si="1"/>
        <v>37.9</v>
      </c>
      <c r="C14" s="26">
        <v>0.1</v>
      </c>
      <c r="D14" s="1" t="s">
        <v>34</v>
      </c>
      <c r="E14" s="1" t="s">
        <v>12</v>
      </c>
      <c r="F14" s="38" t="s">
        <v>39</v>
      </c>
      <c r="G14" s="7" t="s">
        <v>40</v>
      </c>
      <c r="H14" s="53"/>
      <c r="I14" s="3"/>
    </row>
    <row r="15" spans="1:9" ht="13.5">
      <c r="A15" s="4">
        <f t="shared" si="0"/>
        <v>12</v>
      </c>
      <c r="B15" s="45">
        <f t="shared" si="1"/>
        <v>38.6</v>
      </c>
      <c r="C15" s="48">
        <v>0.7</v>
      </c>
      <c r="D15" s="4"/>
      <c r="E15" s="4" t="s">
        <v>174</v>
      </c>
      <c r="F15" s="49" t="s">
        <v>175</v>
      </c>
      <c r="G15" s="50"/>
      <c r="H15" s="54" t="s">
        <v>176</v>
      </c>
      <c r="I15" s="6"/>
    </row>
    <row r="16" spans="1:9" ht="13.5">
      <c r="A16" s="1">
        <f t="shared" si="0"/>
        <v>13</v>
      </c>
      <c r="B16" s="25">
        <f t="shared" si="1"/>
        <v>40.9</v>
      </c>
      <c r="C16" s="26">
        <v>2.3</v>
      </c>
      <c r="D16" s="1" t="s">
        <v>42</v>
      </c>
      <c r="E16" s="1" t="s">
        <v>43</v>
      </c>
      <c r="F16" s="38" t="s">
        <v>41</v>
      </c>
      <c r="G16" s="7" t="s">
        <v>40</v>
      </c>
      <c r="H16" s="53"/>
      <c r="I16" s="3"/>
    </row>
    <row r="17" spans="1:9" ht="13.5">
      <c r="A17" s="1">
        <f t="shared" si="0"/>
        <v>14</v>
      </c>
      <c r="B17" s="25">
        <f t="shared" si="1"/>
        <v>54.5</v>
      </c>
      <c r="C17" s="26">
        <v>13.6</v>
      </c>
      <c r="D17" s="1" t="s">
        <v>11</v>
      </c>
      <c r="E17" s="1" t="s">
        <v>16</v>
      </c>
      <c r="F17" s="38" t="s">
        <v>44</v>
      </c>
      <c r="G17" s="7" t="s">
        <v>45</v>
      </c>
      <c r="H17" s="57" t="s">
        <v>240</v>
      </c>
      <c r="I17" s="68" t="s">
        <v>46</v>
      </c>
    </row>
    <row r="18" spans="1:9" ht="13.5">
      <c r="A18" s="1">
        <f t="shared" si="0"/>
        <v>15</v>
      </c>
      <c r="B18" s="25">
        <f t="shared" si="1"/>
        <v>70.9</v>
      </c>
      <c r="C18" s="26">
        <v>16.4</v>
      </c>
      <c r="D18" s="1" t="s">
        <v>48</v>
      </c>
      <c r="E18" s="1" t="s">
        <v>49</v>
      </c>
      <c r="F18" s="39" t="s">
        <v>47</v>
      </c>
      <c r="G18" s="7" t="s">
        <v>45</v>
      </c>
      <c r="H18" s="53"/>
      <c r="I18" s="3"/>
    </row>
    <row r="19" spans="1:9" ht="36">
      <c r="A19" s="1">
        <f t="shared" si="0"/>
        <v>16</v>
      </c>
      <c r="B19" s="25">
        <f t="shared" si="1"/>
        <v>72.10000000000001</v>
      </c>
      <c r="C19" s="26">
        <v>1.2</v>
      </c>
      <c r="D19" s="1" t="s">
        <v>11</v>
      </c>
      <c r="E19" s="1" t="s">
        <v>49</v>
      </c>
      <c r="F19" s="40" t="s">
        <v>50</v>
      </c>
      <c r="G19" s="7" t="s">
        <v>51</v>
      </c>
      <c r="H19" s="97" t="s">
        <v>261</v>
      </c>
      <c r="I19" s="68" t="s">
        <v>216</v>
      </c>
    </row>
    <row r="20" spans="1:9" ht="13.5">
      <c r="A20" s="1">
        <f t="shared" si="0"/>
        <v>17</v>
      </c>
      <c r="B20" s="25">
        <f t="shared" si="1"/>
        <v>110.10000000000001</v>
      </c>
      <c r="C20" s="33">
        <v>38</v>
      </c>
      <c r="D20" s="1" t="s">
        <v>42</v>
      </c>
      <c r="E20" s="1" t="s">
        <v>12</v>
      </c>
      <c r="F20" s="40" t="s">
        <v>52</v>
      </c>
      <c r="G20" s="7" t="s">
        <v>53</v>
      </c>
      <c r="H20" s="53"/>
      <c r="I20" s="68" t="s">
        <v>54</v>
      </c>
    </row>
    <row r="21" spans="1:9" ht="13.5">
      <c r="A21" s="1">
        <f t="shared" si="0"/>
        <v>18</v>
      </c>
      <c r="B21" s="25">
        <f t="shared" si="1"/>
        <v>112.9</v>
      </c>
      <c r="C21" s="27">
        <v>2.8</v>
      </c>
      <c r="D21" s="1" t="s">
        <v>42</v>
      </c>
      <c r="E21" s="1" t="s">
        <v>12</v>
      </c>
      <c r="F21" s="40" t="s">
        <v>55</v>
      </c>
      <c r="G21" s="7" t="s">
        <v>56</v>
      </c>
      <c r="H21" s="53"/>
      <c r="I21" s="68" t="s">
        <v>217</v>
      </c>
    </row>
    <row r="22" spans="1:9" ht="13.5">
      <c r="A22" s="1">
        <f t="shared" si="0"/>
        <v>19</v>
      </c>
      <c r="B22" s="25">
        <f t="shared" si="1"/>
        <v>114.10000000000001</v>
      </c>
      <c r="C22" s="27">
        <v>1.2</v>
      </c>
      <c r="D22" s="10" t="s">
        <v>58</v>
      </c>
      <c r="E22" s="1" t="s">
        <v>49</v>
      </c>
      <c r="F22" s="40" t="s">
        <v>57</v>
      </c>
      <c r="G22" s="7" t="s">
        <v>56</v>
      </c>
      <c r="H22" s="53"/>
      <c r="I22" s="68" t="s">
        <v>59</v>
      </c>
    </row>
    <row r="23" spans="1:9" ht="13.5">
      <c r="A23" s="1">
        <f t="shared" si="0"/>
        <v>20</v>
      </c>
      <c r="B23" s="25">
        <f t="shared" si="1"/>
        <v>117.7</v>
      </c>
      <c r="C23" s="27">
        <v>3.6</v>
      </c>
      <c r="D23" s="1" t="s">
        <v>48</v>
      </c>
      <c r="E23" s="1" t="s">
        <v>12</v>
      </c>
      <c r="F23" s="40" t="s">
        <v>60</v>
      </c>
      <c r="G23" s="7" t="s">
        <v>56</v>
      </c>
      <c r="H23" s="57" t="s">
        <v>220</v>
      </c>
      <c r="I23" s="68" t="s">
        <v>61</v>
      </c>
    </row>
    <row r="24" spans="1:9" ht="13.5">
      <c r="A24" s="1">
        <f t="shared" si="0"/>
        <v>21</v>
      </c>
      <c r="B24" s="25">
        <f t="shared" si="1"/>
        <v>123.2</v>
      </c>
      <c r="C24" s="27">
        <v>5.5</v>
      </c>
      <c r="D24" s="1" t="s">
        <v>48</v>
      </c>
      <c r="E24" s="1" t="s">
        <v>12</v>
      </c>
      <c r="F24" s="40" t="s">
        <v>62</v>
      </c>
      <c r="G24" s="7" t="s">
        <v>56</v>
      </c>
      <c r="H24" s="53"/>
      <c r="I24" s="68" t="s">
        <v>63</v>
      </c>
    </row>
    <row r="25" spans="1:9" ht="13.5">
      <c r="A25" s="1">
        <f t="shared" si="0"/>
        <v>22</v>
      </c>
      <c r="B25" s="25">
        <f t="shared" si="1"/>
        <v>126.60000000000001</v>
      </c>
      <c r="C25" s="27">
        <v>3.4</v>
      </c>
      <c r="D25" s="11" t="s">
        <v>24</v>
      </c>
      <c r="E25" s="1" t="s">
        <v>49</v>
      </c>
      <c r="F25" s="40" t="s">
        <v>64</v>
      </c>
      <c r="G25" s="7" t="s">
        <v>56</v>
      </c>
      <c r="H25" s="53"/>
      <c r="I25" s="68" t="s">
        <v>65</v>
      </c>
    </row>
    <row r="26" spans="1:9" ht="13.5">
      <c r="A26" s="1">
        <f>A25+1</f>
        <v>23</v>
      </c>
      <c r="B26" s="25">
        <f t="shared" si="1"/>
        <v>136.3</v>
      </c>
      <c r="C26" s="60">
        <f>6+3.7</f>
        <v>9.7</v>
      </c>
      <c r="D26" s="59" t="s">
        <v>42</v>
      </c>
      <c r="E26" s="1" t="s">
        <v>12</v>
      </c>
      <c r="F26" s="40" t="s">
        <v>66</v>
      </c>
      <c r="G26" s="13" t="s">
        <v>67</v>
      </c>
      <c r="H26" s="57" t="s">
        <v>221</v>
      </c>
      <c r="I26" s="68" t="s">
        <v>68</v>
      </c>
    </row>
    <row r="27" spans="1:9" ht="13.5">
      <c r="A27" s="76">
        <f aca="true" t="shared" si="2" ref="A27:A90">A26+1</f>
        <v>24</v>
      </c>
      <c r="B27" s="77">
        <f t="shared" si="1"/>
        <v>138.8</v>
      </c>
      <c r="C27" s="78">
        <v>2.5</v>
      </c>
      <c r="D27" s="79"/>
      <c r="E27" s="76" t="s">
        <v>243</v>
      </c>
      <c r="F27" s="75" t="s">
        <v>242</v>
      </c>
      <c r="G27" s="12"/>
      <c r="H27" s="54"/>
      <c r="I27" s="6"/>
    </row>
    <row r="28" spans="1:9" ht="13.5">
      <c r="A28" s="80">
        <f t="shared" si="2"/>
        <v>25</v>
      </c>
      <c r="B28" s="81">
        <f t="shared" si="1"/>
        <v>138.8</v>
      </c>
      <c r="C28" s="82">
        <v>0</v>
      </c>
      <c r="D28" s="83" t="s">
        <v>24</v>
      </c>
      <c r="E28" s="80" t="s">
        <v>244</v>
      </c>
      <c r="F28" s="84" t="s">
        <v>245</v>
      </c>
      <c r="G28" s="85" t="s">
        <v>246</v>
      </c>
      <c r="H28" s="98" t="s">
        <v>258</v>
      </c>
      <c r="I28" s="87"/>
    </row>
    <row r="29" spans="1:9" ht="13.5">
      <c r="A29" s="80">
        <f t="shared" si="2"/>
        <v>26</v>
      </c>
      <c r="B29" s="81">
        <f t="shared" si="1"/>
        <v>139.20000000000002</v>
      </c>
      <c r="C29" s="82">
        <v>0.4</v>
      </c>
      <c r="D29" s="88" t="s">
        <v>11</v>
      </c>
      <c r="E29" s="80" t="s">
        <v>12</v>
      </c>
      <c r="F29" s="84" t="s">
        <v>247</v>
      </c>
      <c r="G29" s="85" t="s">
        <v>248</v>
      </c>
      <c r="H29" s="86"/>
      <c r="I29" s="87"/>
    </row>
    <row r="30" spans="1:9" ht="13.5">
      <c r="A30" s="80">
        <f t="shared" si="2"/>
        <v>27</v>
      </c>
      <c r="B30" s="81">
        <f aca="true" t="shared" si="3" ref="B30:B41">+B29+C30</f>
        <v>139.4</v>
      </c>
      <c r="C30" s="82">
        <v>0.2</v>
      </c>
      <c r="D30" s="88" t="s">
        <v>249</v>
      </c>
      <c r="E30" s="80" t="s">
        <v>208</v>
      </c>
      <c r="F30" s="84" t="s">
        <v>250</v>
      </c>
      <c r="G30" s="85" t="s">
        <v>251</v>
      </c>
      <c r="H30" s="86"/>
      <c r="I30" s="87"/>
    </row>
    <row r="31" spans="1:9" ht="13.5">
      <c r="A31" s="80">
        <f t="shared" si="2"/>
        <v>28</v>
      </c>
      <c r="B31" s="81">
        <f t="shared" si="3"/>
        <v>141</v>
      </c>
      <c r="C31" s="82">
        <v>1.6</v>
      </c>
      <c r="D31" s="89" t="s">
        <v>58</v>
      </c>
      <c r="E31" s="80" t="s">
        <v>12</v>
      </c>
      <c r="F31" s="84" t="s">
        <v>250</v>
      </c>
      <c r="G31" s="85" t="s">
        <v>252</v>
      </c>
      <c r="H31" s="98" t="s">
        <v>209</v>
      </c>
      <c r="I31" s="87"/>
    </row>
    <row r="32" spans="1:9" ht="13.5">
      <c r="A32" s="80">
        <f t="shared" si="2"/>
        <v>29</v>
      </c>
      <c r="B32" s="81">
        <f t="shared" si="3"/>
        <v>141.6</v>
      </c>
      <c r="C32" s="82">
        <v>0.6</v>
      </c>
      <c r="D32" s="88" t="s">
        <v>11</v>
      </c>
      <c r="E32" s="80" t="s">
        <v>210</v>
      </c>
      <c r="F32" s="84" t="s">
        <v>211</v>
      </c>
      <c r="G32" s="85" t="s">
        <v>253</v>
      </c>
      <c r="H32" s="86"/>
      <c r="I32" s="87"/>
    </row>
    <row r="33" spans="1:9" ht="13.5">
      <c r="A33" s="80">
        <f t="shared" si="2"/>
        <v>30</v>
      </c>
      <c r="B33" s="81">
        <f t="shared" si="3"/>
        <v>142.79999999999998</v>
      </c>
      <c r="C33" s="82">
        <v>1.2</v>
      </c>
      <c r="D33" s="88" t="s">
        <v>11</v>
      </c>
      <c r="E33" s="80" t="s">
        <v>254</v>
      </c>
      <c r="F33" s="84" t="s">
        <v>212</v>
      </c>
      <c r="G33" s="85" t="s">
        <v>255</v>
      </c>
      <c r="H33" s="86"/>
      <c r="I33" s="87"/>
    </row>
    <row r="34" spans="1:9" ht="13.5">
      <c r="A34" s="1">
        <f t="shared" si="2"/>
        <v>31</v>
      </c>
      <c r="B34" s="91">
        <f t="shared" si="3"/>
        <v>143.39999999999998</v>
      </c>
      <c r="C34" s="92">
        <v>0.6</v>
      </c>
      <c r="D34" s="93" t="s">
        <v>42</v>
      </c>
      <c r="E34" s="90" t="s">
        <v>12</v>
      </c>
      <c r="F34" s="58" t="s">
        <v>69</v>
      </c>
      <c r="G34" s="94" t="s">
        <v>256</v>
      </c>
      <c r="H34" s="96" t="s">
        <v>257</v>
      </c>
      <c r="I34" s="95" t="s">
        <v>213</v>
      </c>
    </row>
    <row r="35" spans="1:9" ht="13.5">
      <c r="A35" s="1">
        <f t="shared" si="2"/>
        <v>32</v>
      </c>
      <c r="B35" s="25">
        <f t="shared" si="3"/>
        <v>147.49999999999997</v>
      </c>
      <c r="C35" s="61">
        <v>4.1</v>
      </c>
      <c r="D35" s="59" t="s">
        <v>11</v>
      </c>
      <c r="E35" s="1" t="s">
        <v>12</v>
      </c>
      <c r="F35" s="40" t="s">
        <v>73</v>
      </c>
      <c r="G35" s="7" t="s">
        <v>72</v>
      </c>
      <c r="H35" s="53"/>
      <c r="I35" s="68" t="s">
        <v>218</v>
      </c>
    </row>
    <row r="36" spans="1:9" ht="13.5">
      <c r="A36" s="1">
        <f t="shared" si="2"/>
        <v>33</v>
      </c>
      <c r="B36" s="25">
        <f t="shared" si="3"/>
        <v>155.79999999999998</v>
      </c>
      <c r="C36" s="27">
        <v>8.3</v>
      </c>
      <c r="D36" s="1" t="s">
        <v>11</v>
      </c>
      <c r="E36" s="1" t="s">
        <v>49</v>
      </c>
      <c r="F36" s="40" t="s">
        <v>74</v>
      </c>
      <c r="G36" s="13" t="s">
        <v>75</v>
      </c>
      <c r="H36" s="53"/>
      <c r="I36" s="68" t="s">
        <v>219</v>
      </c>
    </row>
    <row r="37" spans="1:9" ht="13.5">
      <c r="A37" s="1">
        <f t="shared" si="2"/>
        <v>34</v>
      </c>
      <c r="B37" s="25">
        <f t="shared" si="3"/>
        <v>157.1</v>
      </c>
      <c r="C37" s="27">
        <v>1.3</v>
      </c>
      <c r="D37" s="9"/>
      <c r="E37" s="1" t="s">
        <v>71</v>
      </c>
      <c r="F37" s="40" t="s">
        <v>76</v>
      </c>
      <c r="G37" s="7" t="s">
        <v>77</v>
      </c>
      <c r="H37" s="53"/>
      <c r="I37" s="3"/>
    </row>
    <row r="38" spans="1:9" ht="13.5">
      <c r="A38" s="1">
        <f t="shared" si="2"/>
        <v>35</v>
      </c>
      <c r="B38" s="25">
        <f t="shared" si="3"/>
        <v>157.79999999999998</v>
      </c>
      <c r="C38" s="27">
        <v>0.7</v>
      </c>
      <c r="D38" s="10" t="s">
        <v>58</v>
      </c>
      <c r="E38" s="1" t="s">
        <v>49</v>
      </c>
      <c r="F38" s="40" t="s">
        <v>196</v>
      </c>
      <c r="G38" s="7" t="s">
        <v>78</v>
      </c>
      <c r="H38" s="53"/>
      <c r="I38" s="3"/>
    </row>
    <row r="39" spans="1:9" ht="13.5">
      <c r="A39" s="1">
        <f t="shared" si="2"/>
        <v>36</v>
      </c>
      <c r="B39" s="25">
        <f t="shared" si="3"/>
        <v>179.79999999999998</v>
      </c>
      <c r="C39" s="28">
        <v>22</v>
      </c>
      <c r="D39" s="59" t="s">
        <v>207</v>
      </c>
      <c r="E39" s="14" t="s">
        <v>12</v>
      </c>
      <c r="F39" s="41" t="s">
        <v>79</v>
      </c>
      <c r="G39" s="7" t="s">
        <v>80</v>
      </c>
      <c r="H39" s="53"/>
      <c r="I39" s="68" t="s">
        <v>81</v>
      </c>
    </row>
    <row r="40" spans="1:9" ht="24">
      <c r="A40" s="4">
        <f t="shared" si="2"/>
        <v>37</v>
      </c>
      <c r="B40" s="45">
        <f t="shared" si="3"/>
        <v>181.99999999999997</v>
      </c>
      <c r="C40" s="47">
        <v>2.2</v>
      </c>
      <c r="D40" s="16"/>
      <c r="E40" s="4" t="s">
        <v>82</v>
      </c>
      <c r="F40" s="24" t="s">
        <v>193</v>
      </c>
      <c r="G40" s="12"/>
      <c r="H40" s="99" t="s">
        <v>262</v>
      </c>
      <c r="I40" s="6"/>
    </row>
    <row r="41" spans="1:9" ht="13.5">
      <c r="A41" s="1">
        <f t="shared" si="2"/>
        <v>38</v>
      </c>
      <c r="B41" s="25">
        <f t="shared" si="3"/>
        <v>191.19999999999996</v>
      </c>
      <c r="C41" s="30">
        <v>9.2</v>
      </c>
      <c r="D41" s="11" t="s">
        <v>24</v>
      </c>
      <c r="E41" s="1" t="s">
        <v>71</v>
      </c>
      <c r="F41" s="20" t="s">
        <v>83</v>
      </c>
      <c r="G41" s="7" t="s">
        <v>84</v>
      </c>
      <c r="H41" s="53"/>
      <c r="I41" s="3"/>
    </row>
    <row r="42" spans="1:9" ht="13.5">
      <c r="A42" s="1">
        <f t="shared" si="2"/>
        <v>39</v>
      </c>
      <c r="B42" s="25">
        <f aca="true" t="shared" si="4" ref="B42:B47">+B41+C42</f>
        <v>195.29999999999995</v>
      </c>
      <c r="C42" s="31">
        <v>4.1</v>
      </c>
      <c r="D42" s="11" t="s">
        <v>24</v>
      </c>
      <c r="E42" s="1" t="s">
        <v>49</v>
      </c>
      <c r="F42" s="20" t="s">
        <v>62</v>
      </c>
      <c r="G42" s="13" t="s">
        <v>85</v>
      </c>
      <c r="H42" s="53"/>
      <c r="I42" s="68" t="s">
        <v>214</v>
      </c>
    </row>
    <row r="43" spans="1:9" ht="13.5">
      <c r="A43" s="1">
        <f t="shared" si="2"/>
        <v>40</v>
      </c>
      <c r="B43" s="25">
        <f t="shared" si="4"/>
        <v>224.69999999999996</v>
      </c>
      <c r="C43" s="31">
        <v>29.4</v>
      </c>
      <c r="D43" s="1" t="s">
        <v>48</v>
      </c>
      <c r="E43" s="1" t="s">
        <v>49</v>
      </c>
      <c r="F43" s="20" t="s">
        <v>62</v>
      </c>
      <c r="G43" s="13" t="s">
        <v>86</v>
      </c>
      <c r="H43" s="63" t="s">
        <v>222</v>
      </c>
      <c r="I43" s="3"/>
    </row>
    <row r="44" spans="1:9" ht="13.5">
      <c r="A44" s="1">
        <f t="shared" si="2"/>
        <v>41</v>
      </c>
      <c r="B44" s="25">
        <f t="shared" si="4"/>
        <v>225.79999999999995</v>
      </c>
      <c r="C44" s="31">
        <v>1.1</v>
      </c>
      <c r="D44" s="1" t="s">
        <v>11</v>
      </c>
      <c r="E44" s="1" t="s">
        <v>12</v>
      </c>
      <c r="F44" s="20" t="s">
        <v>87</v>
      </c>
      <c r="G44" s="7" t="s">
        <v>88</v>
      </c>
      <c r="H44" s="63" t="s">
        <v>223</v>
      </c>
      <c r="I44" s="68" t="s">
        <v>215</v>
      </c>
    </row>
    <row r="45" spans="1:9" ht="13.5">
      <c r="A45" s="1">
        <f t="shared" si="2"/>
        <v>42</v>
      </c>
      <c r="B45" s="25">
        <f t="shared" si="4"/>
        <v>241.29999999999995</v>
      </c>
      <c r="C45" s="31">
        <v>15.5</v>
      </c>
      <c r="D45" s="11" t="s">
        <v>24</v>
      </c>
      <c r="E45" s="1" t="s">
        <v>71</v>
      </c>
      <c r="F45" s="20" t="s">
        <v>62</v>
      </c>
      <c r="G45" s="7" t="s">
        <v>88</v>
      </c>
      <c r="H45" s="63" t="s">
        <v>224</v>
      </c>
      <c r="I45" s="3"/>
    </row>
    <row r="46" spans="1:9" ht="13.5">
      <c r="A46" s="1">
        <f t="shared" si="2"/>
        <v>43</v>
      </c>
      <c r="B46" s="25">
        <f t="shared" si="4"/>
        <v>259.4</v>
      </c>
      <c r="C46" s="29">
        <v>18.1</v>
      </c>
      <c r="D46" s="1" t="s">
        <v>11</v>
      </c>
      <c r="E46" s="1" t="s">
        <v>71</v>
      </c>
      <c r="F46" s="42" t="s">
        <v>89</v>
      </c>
      <c r="G46" s="13" t="s">
        <v>70</v>
      </c>
      <c r="H46" s="64"/>
      <c r="I46" s="3"/>
    </row>
    <row r="47" spans="1:9" ht="13.5">
      <c r="A47" s="1">
        <f t="shared" si="2"/>
        <v>44</v>
      </c>
      <c r="B47" s="25">
        <f t="shared" si="4"/>
        <v>259.7</v>
      </c>
      <c r="C47" s="29">
        <v>0.3</v>
      </c>
      <c r="D47" s="1" t="s">
        <v>11</v>
      </c>
      <c r="E47" s="1" t="s">
        <v>49</v>
      </c>
      <c r="F47" s="42" t="s">
        <v>90</v>
      </c>
      <c r="G47" s="7" t="s">
        <v>91</v>
      </c>
      <c r="H47" s="65"/>
      <c r="I47" s="3"/>
    </row>
    <row r="48" spans="1:9" ht="13.5">
      <c r="A48" s="4">
        <f t="shared" si="2"/>
        <v>45</v>
      </c>
      <c r="B48" s="45">
        <f>+B47+C48</f>
        <v>260.5</v>
      </c>
      <c r="C48" s="47">
        <v>0.8</v>
      </c>
      <c r="D48" s="12"/>
      <c r="E48" s="4" t="s">
        <v>82</v>
      </c>
      <c r="F48" s="24" t="s">
        <v>181</v>
      </c>
      <c r="G48" s="8"/>
      <c r="H48" s="66"/>
      <c r="I48" s="6"/>
    </row>
    <row r="49" spans="1:9" ht="13.5">
      <c r="A49" s="1">
        <f t="shared" si="2"/>
        <v>46</v>
      </c>
      <c r="B49" s="25">
        <f>+B48+C49</f>
        <v>262.8</v>
      </c>
      <c r="C49" s="29">
        <v>2.3</v>
      </c>
      <c r="D49" s="1" t="s">
        <v>42</v>
      </c>
      <c r="E49" s="1" t="s">
        <v>12</v>
      </c>
      <c r="F49" s="42" t="s">
        <v>92</v>
      </c>
      <c r="G49" s="7" t="s">
        <v>93</v>
      </c>
      <c r="H49" s="65"/>
      <c r="I49" s="3"/>
    </row>
    <row r="50" spans="1:9" ht="13.5">
      <c r="A50" s="1">
        <f t="shared" si="2"/>
        <v>47</v>
      </c>
      <c r="B50" s="25">
        <f>+B49+C50</f>
        <v>265.40000000000003</v>
      </c>
      <c r="C50" s="29">
        <v>2.6</v>
      </c>
      <c r="D50" s="10" t="s">
        <v>58</v>
      </c>
      <c r="E50" s="1" t="s">
        <v>12</v>
      </c>
      <c r="F50" s="20" t="s">
        <v>62</v>
      </c>
      <c r="G50" s="13" t="s">
        <v>95</v>
      </c>
      <c r="H50" s="67" t="s">
        <v>225</v>
      </c>
      <c r="I50" s="68" t="s">
        <v>229</v>
      </c>
    </row>
    <row r="51" spans="1:9" ht="13.5">
      <c r="A51" s="1">
        <f t="shared" si="2"/>
        <v>48</v>
      </c>
      <c r="B51" s="25">
        <f>+B50+C51</f>
        <v>279.90000000000003</v>
      </c>
      <c r="C51" s="29">
        <f>17.1-2.6</f>
        <v>14.500000000000002</v>
      </c>
      <c r="D51" s="1" t="s">
        <v>11</v>
      </c>
      <c r="E51" s="1" t="s">
        <v>49</v>
      </c>
      <c r="F51" s="20" t="s">
        <v>94</v>
      </c>
      <c r="G51" s="13" t="s">
        <v>95</v>
      </c>
      <c r="H51" s="62" t="s">
        <v>259</v>
      </c>
      <c r="I51" s="68" t="s">
        <v>96</v>
      </c>
    </row>
    <row r="52" spans="1:9" ht="13.5">
      <c r="A52" s="1">
        <f t="shared" si="2"/>
        <v>49</v>
      </c>
      <c r="B52" s="25">
        <f>+B51+C52</f>
        <v>286.40000000000003</v>
      </c>
      <c r="C52" s="29">
        <v>6.5</v>
      </c>
      <c r="D52" s="1" t="s">
        <v>48</v>
      </c>
      <c r="E52" s="1" t="s">
        <v>49</v>
      </c>
      <c r="F52" s="42" t="s">
        <v>188</v>
      </c>
      <c r="G52" s="13" t="s">
        <v>95</v>
      </c>
      <c r="H52" s="67" t="s">
        <v>225</v>
      </c>
      <c r="I52" s="68" t="s">
        <v>97</v>
      </c>
    </row>
    <row r="53" spans="1:9" ht="13.5">
      <c r="A53" s="1">
        <f t="shared" si="2"/>
        <v>50</v>
      </c>
      <c r="B53" s="25">
        <f aca="true" t="shared" si="5" ref="B53:B63">+B52+C53</f>
        <v>288.90000000000003</v>
      </c>
      <c r="C53" s="29">
        <v>2.5</v>
      </c>
      <c r="D53" s="1" t="s">
        <v>48</v>
      </c>
      <c r="E53" s="1" t="s">
        <v>49</v>
      </c>
      <c r="F53" s="42" t="s">
        <v>197</v>
      </c>
      <c r="G53" s="13" t="s">
        <v>98</v>
      </c>
      <c r="H53" s="63" t="s">
        <v>226</v>
      </c>
      <c r="I53" s="68" t="s">
        <v>99</v>
      </c>
    </row>
    <row r="54" spans="1:9" ht="13.5">
      <c r="A54" s="1">
        <f t="shared" si="2"/>
        <v>51</v>
      </c>
      <c r="B54" s="25">
        <f t="shared" si="5"/>
        <v>291.1</v>
      </c>
      <c r="C54" s="29">
        <v>2.2</v>
      </c>
      <c r="D54" s="1" t="s">
        <v>48</v>
      </c>
      <c r="E54" s="1" t="s">
        <v>12</v>
      </c>
      <c r="F54" s="42" t="s">
        <v>184</v>
      </c>
      <c r="G54" s="13" t="s">
        <v>100</v>
      </c>
      <c r="H54" s="53"/>
      <c r="I54" s="68" t="s">
        <v>101</v>
      </c>
    </row>
    <row r="55" spans="1:9" ht="13.5">
      <c r="A55" s="1">
        <f t="shared" si="2"/>
        <v>52</v>
      </c>
      <c r="B55" s="25">
        <f t="shared" si="5"/>
        <v>299.70000000000005</v>
      </c>
      <c r="C55" s="29">
        <v>8.6</v>
      </c>
      <c r="D55" s="1" t="s">
        <v>11</v>
      </c>
      <c r="E55" s="1" t="s">
        <v>71</v>
      </c>
      <c r="F55" s="42" t="s">
        <v>185</v>
      </c>
      <c r="G55" s="13" t="s">
        <v>100</v>
      </c>
      <c r="H55" s="53"/>
      <c r="I55" s="3"/>
    </row>
    <row r="56" spans="1:9" ht="13.5">
      <c r="A56" s="1">
        <f t="shared" si="2"/>
        <v>53</v>
      </c>
      <c r="B56" s="25">
        <f t="shared" si="5"/>
        <v>311.20000000000005</v>
      </c>
      <c r="C56" s="29">
        <v>11.5</v>
      </c>
      <c r="D56" s="1" t="s">
        <v>11</v>
      </c>
      <c r="E56" s="1" t="s">
        <v>49</v>
      </c>
      <c r="F56" s="42" t="s">
        <v>186</v>
      </c>
      <c r="G56" s="13" t="s">
        <v>102</v>
      </c>
      <c r="H56" s="63" t="s">
        <v>227</v>
      </c>
      <c r="I56" s="3"/>
    </row>
    <row r="57" spans="1:9" ht="13.5">
      <c r="A57" s="1">
        <f t="shared" si="2"/>
        <v>54</v>
      </c>
      <c r="B57" s="25">
        <f t="shared" si="5"/>
        <v>320.00000000000006</v>
      </c>
      <c r="C57" s="29">
        <v>8.8</v>
      </c>
      <c r="D57" s="1" t="s">
        <v>48</v>
      </c>
      <c r="E57" s="1" t="s">
        <v>49</v>
      </c>
      <c r="F57" s="42" t="s">
        <v>187</v>
      </c>
      <c r="G57" s="13" t="s">
        <v>102</v>
      </c>
      <c r="H57" s="53"/>
      <c r="I57" s="3"/>
    </row>
    <row r="58" spans="1:9" ht="13.5">
      <c r="A58" s="1">
        <f t="shared" si="2"/>
        <v>55</v>
      </c>
      <c r="B58" s="25">
        <f t="shared" si="5"/>
        <v>323.20000000000005</v>
      </c>
      <c r="C58" s="29">
        <v>3.2</v>
      </c>
      <c r="D58" s="1" t="s">
        <v>42</v>
      </c>
      <c r="E58" s="1" t="s">
        <v>12</v>
      </c>
      <c r="F58" s="20" t="s">
        <v>204</v>
      </c>
      <c r="G58" s="13" t="s">
        <v>70</v>
      </c>
      <c r="H58" s="63" t="s">
        <v>228</v>
      </c>
      <c r="I58" s="3"/>
    </row>
    <row r="59" spans="1:9" ht="13.5">
      <c r="A59" s="1">
        <f t="shared" si="2"/>
        <v>56</v>
      </c>
      <c r="B59" s="25">
        <f t="shared" si="5"/>
        <v>323.80000000000007</v>
      </c>
      <c r="C59" s="30">
        <v>0.6</v>
      </c>
      <c r="D59" s="1" t="s">
        <v>48</v>
      </c>
      <c r="E59" s="1" t="s">
        <v>12</v>
      </c>
      <c r="F59" s="42" t="s">
        <v>203</v>
      </c>
      <c r="G59" s="13" t="s">
        <v>103</v>
      </c>
      <c r="H59" s="53"/>
      <c r="I59" s="68" t="s">
        <v>104</v>
      </c>
    </row>
    <row r="60" spans="1:9" ht="13.5">
      <c r="A60" s="4">
        <f t="shared" si="2"/>
        <v>57</v>
      </c>
      <c r="B60" s="45">
        <f t="shared" si="5"/>
        <v>329.00000000000006</v>
      </c>
      <c r="C60" s="47">
        <v>5.2</v>
      </c>
      <c r="D60" s="16"/>
      <c r="E60" s="15" t="s">
        <v>105</v>
      </c>
      <c r="F60" s="24" t="s">
        <v>189</v>
      </c>
      <c r="G60" s="16"/>
      <c r="H60" s="56"/>
      <c r="I60" s="6"/>
    </row>
    <row r="61" spans="1:9" ht="13.5">
      <c r="A61" s="1">
        <f t="shared" si="2"/>
        <v>58</v>
      </c>
      <c r="B61" s="25">
        <f t="shared" si="5"/>
        <v>332.6000000000001</v>
      </c>
      <c r="C61" s="29">
        <v>3.6</v>
      </c>
      <c r="D61" s="18" t="s">
        <v>24</v>
      </c>
      <c r="E61" s="1" t="s">
        <v>49</v>
      </c>
      <c r="F61" s="42" t="s">
        <v>198</v>
      </c>
      <c r="G61" s="13" t="s">
        <v>106</v>
      </c>
      <c r="H61" s="53"/>
      <c r="I61" s="68" t="s">
        <v>107</v>
      </c>
    </row>
    <row r="62" spans="1:9" ht="13.5">
      <c r="A62" s="1">
        <f t="shared" si="2"/>
        <v>59</v>
      </c>
      <c r="B62" s="25">
        <f t="shared" si="5"/>
        <v>339.6000000000001</v>
      </c>
      <c r="C62" s="70">
        <v>7</v>
      </c>
      <c r="D62" s="1" t="s">
        <v>48</v>
      </c>
      <c r="E62" s="1" t="s">
        <v>49</v>
      </c>
      <c r="F62" s="69" t="s">
        <v>230</v>
      </c>
      <c r="G62" s="13" t="s">
        <v>100</v>
      </c>
      <c r="H62" s="53"/>
      <c r="I62" s="68" t="s">
        <v>231</v>
      </c>
    </row>
    <row r="63" spans="1:9" ht="13.5">
      <c r="A63" s="1">
        <f t="shared" si="2"/>
        <v>60</v>
      </c>
      <c r="B63" s="25">
        <f t="shared" si="5"/>
        <v>348.4000000000001</v>
      </c>
      <c r="C63" s="30">
        <f>15.8-7</f>
        <v>8.8</v>
      </c>
      <c r="D63" s="1" t="s">
        <v>11</v>
      </c>
      <c r="E63" s="1" t="s">
        <v>71</v>
      </c>
      <c r="F63" s="42" t="s">
        <v>185</v>
      </c>
      <c r="G63" s="13" t="s">
        <v>100</v>
      </c>
      <c r="H63" s="53"/>
      <c r="I63" s="3"/>
    </row>
    <row r="64" spans="1:9" ht="13.5">
      <c r="A64" s="1">
        <f t="shared" si="2"/>
        <v>61</v>
      </c>
      <c r="B64" s="25">
        <f aca="true" t="shared" si="6" ref="B64:B87">+B63+C64</f>
        <v>373.6000000000001</v>
      </c>
      <c r="C64" s="30">
        <v>25.2</v>
      </c>
      <c r="D64" s="1" t="s">
        <v>42</v>
      </c>
      <c r="E64" s="1" t="s">
        <v>12</v>
      </c>
      <c r="F64" s="42" t="s">
        <v>199</v>
      </c>
      <c r="G64" s="7" t="s">
        <v>108</v>
      </c>
      <c r="H64" s="53"/>
      <c r="I64" s="68" t="s">
        <v>109</v>
      </c>
    </row>
    <row r="65" spans="1:9" ht="13.5">
      <c r="A65" s="1">
        <f t="shared" si="2"/>
        <v>62</v>
      </c>
      <c r="B65" s="25">
        <f t="shared" si="6"/>
        <v>392.6000000000001</v>
      </c>
      <c r="C65" s="31">
        <v>19</v>
      </c>
      <c r="D65" s="1" t="s">
        <v>11</v>
      </c>
      <c r="E65" s="1" t="s">
        <v>12</v>
      </c>
      <c r="F65" s="20" t="s">
        <v>110</v>
      </c>
      <c r="G65" s="13" t="s">
        <v>111</v>
      </c>
      <c r="H65" s="63" t="s">
        <v>232</v>
      </c>
      <c r="I65" s="68" t="s">
        <v>112</v>
      </c>
    </row>
    <row r="66" spans="1:9" ht="13.5">
      <c r="A66" s="1">
        <f t="shared" si="2"/>
        <v>63</v>
      </c>
      <c r="B66" s="25">
        <f t="shared" si="6"/>
        <v>398.2000000000001</v>
      </c>
      <c r="C66" s="31">
        <v>5.6</v>
      </c>
      <c r="D66" s="1" t="s">
        <v>48</v>
      </c>
      <c r="E66" s="1" t="s">
        <v>200</v>
      </c>
      <c r="F66" s="20" t="s">
        <v>113</v>
      </c>
      <c r="G66" s="7" t="s">
        <v>88</v>
      </c>
      <c r="H66" s="63" t="s">
        <v>223</v>
      </c>
      <c r="I66" s="68" t="s">
        <v>114</v>
      </c>
    </row>
    <row r="67" spans="1:9" ht="13.5">
      <c r="A67" s="1">
        <f t="shared" si="2"/>
        <v>64</v>
      </c>
      <c r="B67" s="25">
        <f t="shared" si="6"/>
        <v>401.0000000000001</v>
      </c>
      <c r="C67" s="31">
        <v>2.8</v>
      </c>
      <c r="D67" s="1" t="s">
        <v>116</v>
      </c>
      <c r="E67" s="1" t="s">
        <v>49</v>
      </c>
      <c r="F67" s="20" t="s">
        <v>115</v>
      </c>
      <c r="G67" s="13" t="s">
        <v>117</v>
      </c>
      <c r="H67" s="63" t="s">
        <v>260</v>
      </c>
      <c r="I67" s="3"/>
    </row>
    <row r="68" spans="1:9" ht="13.5">
      <c r="A68" s="1">
        <f t="shared" si="2"/>
        <v>65</v>
      </c>
      <c r="B68" s="25">
        <f t="shared" si="6"/>
        <v>402.2000000000001</v>
      </c>
      <c r="C68" s="30">
        <v>1.2</v>
      </c>
      <c r="D68" s="18" t="s">
        <v>24</v>
      </c>
      <c r="E68" s="1" t="s">
        <v>49</v>
      </c>
      <c r="F68" s="43" t="s">
        <v>194</v>
      </c>
      <c r="G68" s="13" t="s">
        <v>117</v>
      </c>
      <c r="H68" s="52" t="s">
        <v>195</v>
      </c>
      <c r="I68" s="68" t="s">
        <v>118</v>
      </c>
    </row>
    <row r="69" spans="1:9" ht="13.5">
      <c r="A69" s="1">
        <f t="shared" si="2"/>
        <v>66</v>
      </c>
      <c r="B69" s="25">
        <f t="shared" si="6"/>
        <v>402.8000000000001</v>
      </c>
      <c r="C69" s="30">
        <v>0.6</v>
      </c>
      <c r="D69" s="1" t="s">
        <v>48</v>
      </c>
      <c r="E69" s="1" t="s">
        <v>12</v>
      </c>
      <c r="F69" s="20" t="s">
        <v>119</v>
      </c>
      <c r="G69" s="13" t="s">
        <v>120</v>
      </c>
      <c r="H69" s="53"/>
      <c r="I69" s="68" t="s">
        <v>121</v>
      </c>
    </row>
    <row r="70" spans="1:9" ht="13.5">
      <c r="A70" s="4">
        <f t="shared" si="2"/>
        <v>67</v>
      </c>
      <c r="B70" s="45">
        <f t="shared" si="6"/>
        <v>408.8000000000001</v>
      </c>
      <c r="C70" s="46">
        <v>6</v>
      </c>
      <c r="D70" s="16"/>
      <c r="E70" s="15" t="s">
        <v>105</v>
      </c>
      <c r="F70" s="24" t="s">
        <v>191</v>
      </c>
      <c r="G70" s="19"/>
      <c r="H70" s="56"/>
      <c r="I70" s="6"/>
    </row>
    <row r="71" spans="1:9" ht="13.5">
      <c r="A71" s="1">
        <f t="shared" si="2"/>
        <v>68</v>
      </c>
      <c r="B71" s="25">
        <f t="shared" si="6"/>
        <v>410.5000000000001</v>
      </c>
      <c r="C71" s="30">
        <v>1.7</v>
      </c>
      <c r="D71" s="1" t="s">
        <v>42</v>
      </c>
      <c r="E71" s="1" t="s">
        <v>71</v>
      </c>
      <c r="F71" s="44" t="s">
        <v>122</v>
      </c>
      <c r="G71" s="13" t="s">
        <v>120</v>
      </c>
      <c r="H71" s="55"/>
      <c r="I71" s="3"/>
    </row>
    <row r="72" spans="1:9" ht="13.5">
      <c r="A72" s="1">
        <f t="shared" si="2"/>
        <v>69</v>
      </c>
      <c r="B72" s="25">
        <f t="shared" si="6"/>
        <v>413.2000000000001</v>
      </c>
      <c r="C72" s="30">
        <v>2.7</v>
      </c>
      <c r="D72" s="1" t="s">
        <v>42</v>
      </c>
      <c r="E72" s="1" t="s">
        <v>12</v>
      </c>
      <c r="F72" s="20" t="s">
        <v>123</v>
      </c>
      <c r="G72" s="13" t="s">
        <v>120</v>
      </c>
      <c r="H72" s="53"/>
      <c r="I72" s="68" t="s">
        <v>124</v>
      </c>
    </row>
    <row r="73" spans="1:9" ht="13.5">
      <c r="A73" s="1">
        <f t="shared" si="2"/>
        <v>70</v>
      </c>
      <c r="B73" s="25">
        <f t="shared" si="6"/>
        <v>413.7000000000001</v>
      </c>
      <c r="C73" s="30">
        <v>0.5</v>
      </c>
      <c r="D73" s="1" t="s">
        <v>42</v>
      </c>
      <c r="E73" s="1" t="s">
        <v>12</v>
      </c>
      <c r="F73" s="20" t="s">
        <v>123</v>
      </c>
      <c r="G73" s="13" t="s">
        <v>120</v>
      </c>
      <c r="H73" s="71" t="s">
        <v>125</v>
      </c>
      <c r="I73" s="3"/>
    </row>
    <row r="74" spans="1:9" ht="13.5">
      <c r="A74" s="1">
        <f t="shared" si="2"/>
        <v>71</v>
      </c>
      <c r="B74" s="25">
        <f t="shared" si="6"/>
        <v>417.2000000000001</v>
      </c>
      <c r="C74" s="30">
        <v>3.5</v>
      </c>
      <c r="D74" s="1" t="s">
        <v>48</v>
      </c>
      <c r="E74" s="1" t="s">
        <v>12</v>
      </c>
      <c r="F74" s="20" t="s">
        <v>123</v>
      </c>
      <c r="G74" s="17" t="s">
        <v>126</v>
      </c>
      <c r="H74" s="63" t="s">
        <v>222</v>
      </c>
      <c r="I74" s="3"/>
    </row>
    <row r="75" spans="1:9" ht="13.5">
      <c r="A75" s="1">
        <f t="shared" si="2"/>
        <v>72</v>
      </c>
      <c r="B75" s="25">
        <f t="shared" si="6"/>
        <v>423.9000000000001</v>
      </c>
      <c r="C75" s="30">
        <v>6.7</v>
      </c>
      <c r="D75" s="18" t="s">
        <v>24</v>
      </c>
      <c r="E75" s="1" t="s">
        <v>49</v>
      </c>
      <c r="F75" s="20" t="s">
        <v>62</v>
      </c>
      <c r="G75" s="102" t="s">
        <v>263</v>
      </c>
      <c r="H75" s="71" t="s">
        <v>179</v>
      </c>
      <c r="I75" s="68" t="s">
        <v>233</v>
      </c>
    </row>
    <row r="76" spans="1:9" ht="13.5">
      <c r="A76" s="1">
        <f t="shared" si="2"/>
        <v>73</v>
      </c>
      <c r="B76" s="25">
        <f t="shared" si="6"/>
        <v>453.30000000000007</v>
      </c>
      <c r="C76" s="31">
        <v>29.4</v>
      </c>
      <c r="D76" s="1" t="s">
        <v>48</v>
      </c>
      <c r="E76" s="1" t="s">
        <v>12</v>
      </c>
      <c r="F76" s="20" t="s">
        <v>123</v>
      </c>
      <c r="G76" s="17" t="s">
        <v>127</v>
      </c>
      <c r="H76" s="53"/>
      <c r="I76" s="68" t="s">
        <v>128</v>
      </c>
    </row>
    <row r="77" spans="1:9" ht="13.5">
      <c r="A77" s="1">
        <f t="shared" si="2"/>
        <v>74</v>
      </c>
      <c r="B77" s="25">
        <f t="shared" si="6"/>
        <v>457.4000000000001</v>
      </c>
      <c r="C77" s="31">
        <v>4.1</v>
      </c>
      <c r="D77" s="21" t="s">
        <v>130</v>
      </c>
      <c r="E77" s="1" t="s">
        <v>12</v>
      </c>
      <c r="F77" s="20" t="s">
        <v>129</v>
      </c>
      <c r="G77" s="17" t="s">
        <v>131</v>
      </c>
      <c r="H77" s="55"/>
      <c r="I77" s="3"/>
    </row>
    <row r="78" spans="1:9" ht="13.5">
      <c r="A78" s="4">
        <f t="shared" si="2"/>
        <v>75</v>
      </c>
      <c r="B78" s="45">
        <f t="shared" si="6"/>
        <v>457.7000000000001</v>
      </c>
      <c r="C78" s="47">
        <v>0.3</v>
      </c>
      <c r="D78" s="16"/>
      <c r="E78" s="15" t="s">
        <v>105</v>
      </c>
      <c r="F78" s="24" t="s">
        <v>192</v>
      </c>
      <c r="G78" s="16"/>
      <c r="H78" s="56"/>
      <c r="I78" s="6"/>
    </row>
    <row r="79" spans="1:9" ht="13.5">
      <c r="A79" s="1">
        <f t="shared" si="2"/>
        <v>76</v>
      </c>
      <c r="B79" s="25">
        <f t="shared" si="6"/>
        <v>457.8000000000001</v>
      </c>
      <c r="C79" s="26">
        <v>0.1</v>
      </c>
      <c r="D79" s="1" t="s">
        <v>34</v>
      </c>
      <c r="E79" s="1" t="s">
        <v>12</v>
      </c>
      <c r="F79" s="20" t="s">
        <v>123</v>
      </c>
      <c r="G79" s="7" t="s">
        <v>80</v>
      </c>
      <c r="H79" s="72" t="s">
        <v>132</v>
      </c>
      <c r="I79" s="3"/>
    </row>
    <row r="80" spans="1:9" ht="13.5">
      <c r="A80" s="1">
        <f t="shared" si="2"/>
        <v>77</v>
      </c>
      <c r="B80" s="25">
        <f t="shared" si="6"/>
        <v>457.85000000000014</v>
      </c>
      <c r="C80" s="26">
        <v>0.05</v>
      </c>
      <c r="D80" s="22" t="s">
        <v>58</v>
      </c>
      <c r="E80" s="1" t="s">
        <v>16</v>
      </c>
      <c r="F80" s="20" t="s">
        <v>123</v>
      </c>
      <c r="G80" s="1" t="s">
        <v>133</v>
      </c>
      <c r="H80" s="53"/>
      <c r="I80" s="3"/>
    </row>
    <row r="81" spans="1:9" ht="13.5">
      <c r="A81" s="1">
        <f t="shared" si="2"/>
        <v>78</v>
      </c>
      <c r="B81" s="25">
        <f t="shared" si="6"/>
        <v>463.35000000000014</v>
      </c>
      <c r="C81" s="25">
        <v>5.5</v>
      </c>
      <c r="D81" s="1" t="s">
        <v>11</v>
      </c>
      <c r="E81" s="1" t="s">
        <v>16</v>
      </c>
      <c r="F81" s="20" t="s">
        <v>123</v>
      </c>
      <c r="G81" s="1" t="s">
        <v>133</v>
      </c>
      <c r="H81" s="53"/>
      <c r="I81" s="68" t="s">
        <v>134</v>
      </c>
    </row>
    <row r="82" spans="1:9" ht="13.5">
      <c r="A82" s="1">
        <f t="shared" si="2"/>
        <v>79</v>
      </c>
      <c r="B82" s="25">
        <f t="shared" si="6"/>
        <v>464.77000000000015</v>
      </c>
      <c r="C82" s="25">
        <v>1.42</v>
      </c>
      <c r="D82" s="1" t="s">
        <v>135</v>
      </c>
      <c r="E82" s="1" t="s">
        <v>12</v>
      </c>
      <c r="F82" s="20" t="s">
        <v>123</v>
      </c>
      <c r="G82" s="7" t="s">
        <v>136</v>
      </c>
      <c r="H82" s="53"/>
      <c r="I82" s="68" t="s">
        <v>137</v>
      </c>
    </row>
    <row r="83" spans="1:9" ht="13.5">
      <c r="A83" s="1">
        <f t="shared" si="2"/>
        <v>80</v>
      </c>
      <c r="B83" s="25">
        <f t="shared" si="6"/>
        <v>468.77000000000015</v>
      </c>
      <c r="C83" s="25">
        <v>4</v>
      </c>
      <c r="D83" s="1" t="s">
        <v>11</v>
      </c>
      <c r="E83" s="1" t="s">
        <v>49</v>
      </c>
      <c r="F83" s="20" t="s">
        <v>123</v>
      </c>
      <c r="G83" s="7" t="s">
        <v>138</v>
      </c>
      <c r="H83" s="55" t="s">
        <v>180</v>
      </c>
      <c r="I83" s="68" t="s">
        <v>234</v>
      </c>
    </row>
    <row r="84" spans="1:9" ht="13.5">
      <c r="A84" s="1">
        <f t="shared" si="2"/>
        <v>81</v>
      </c>
      <c r="B84" s="25">
        <f t="shared" si="6"/>
        <v>471.97000000000014</v>
      </c>
      <c r="C84" s="32">
        <v>3.2</v>
      </c>
      <c r="D84" s="1" t="s">
        <v>11</v>
      </c>
      <c r="E84" s="1" t="s">
        <v>71</v>
      </c>
      <c r="F84" s="20" t="s">
        <v>123</v>
      </c>
      <c r="G84" s="7" t="s">
        <v>139</v>
      </c>
      <c r="H84" s="55"/>
      <c r="I84" s="3"/>
    </row>
    <row r="85" spans="1:9" ht="13.5">
      <c r="A85" s="1">
        <f t="shared" si="2"/>
        <v>82</v>
      </c>
      <c r="B85" s="25">
        <f t="shared" si="6"/>
        <v>477.57000000000016</v>
      </c>
      <c r="C85" s="32">
        <v>5.6</v>
      </c>
      <c r="D85" s="1" t="s">
        <v>34</v>
      </c>
      <c r="E85" s="1" t="s">
        <v>16</v>
      </c>
      <c r="F85" s="20" t="s">
        <v>123</v>
      </c>
      <c r="G85" s="7" t="s">
        <v>139</v>
      </c>
      <c r="H85" s="55" t="s">
        <v>178</v>
      </c>
      <c r="I85" s="3"/>
    </row>
    <row r="86" spans="1:9" ht="13.5">
      <c r="A86" s="1">
        <f t="shared" si="2"/>
        <v>83</v>
      </c>
      <c r="B86" s="25">
        <f t="shared" si="6"/>
        <v>481.1700000000002</v>
      </c>
      <c r="C86" s="32">
        <v>3.6</v>
      </c>
      <c r="D86" s="1" t="s">
        <v>34</v>
      </c>
      <c r="E86" s="1" t="s">
        <v>16</v>
      </c>
      <c r="F86" s="20" t="s">
        <v>123</v>
      </c>
      <c r="G86" s="17" t="s">
        <v>140</v>
      </c>
      <c r="H86" s="63" t="s">
        <v>235</v>
      </c>
      <c r="I86" s="68" t="s">
        <v>141</v>
      </c>
    </row>
    <row r="87" spans="1:9" ht="13.5">
      <c r="A87" s="1">
        <f t="shared" si="2"/>
        <v>84</v>
      </c>
      <c r="B87" s="25">
        <f t="shared" si="6"/>
        <v>491.3700000000002</v>
      </c>
      <c r="C87" s="29">
        <v>10.2</v>
      </c>
      <c r="D87" s="18" t="s">
        <v>24</v>
      </c>
      <c r="E87" s="1" t="s">
        <v>71</v>
      </c>
      <c r="F87" s="20" t="s">
        <v>142</v>
      </c>
      <c r="G87" s="17" t="s">
        <v>143</v>
      </c>
      <c r="H87" s="63" t="s">
        <v>236</v>
      </c>
      <c r="I87" s="3"/>
    </row>
    <row r="88" spans="1:9" ht="13.5">
      <c r="A88" s="1">
        <f t="shared" si="2"/>
        <v>85</v>
      </c>
      <c r="B88" s="25">
        <f aca="true" t="shared" si="7" ref="B88:B95">+B87+C88</f>
        <v>520.6700000000002</v>
      </c>
      <c r="C88" s="31">
        <v>29.3</v>
      </c>
      <c r="D88" s="1" t="s">
        <v>135</v>
      </c>
      <c r="E88" s="1" t="s">
        <v>71</v>
      </c>
      <c r="F88" s="20" t="s">
        <v>144</v>
      </c>
      <c r="G88" s="17" t="s">
        <v>145</v>
      </c>
      <c r="H88" s="57" t="s">
        <v>237</v>
      </c>
      <c r="I88" s="68" t="s">
        <v>146</v>
      </c>
    </row>
    <row r="89" spans="1:9" ht="13.5">
      <c r="A89" s="101">
        <f t="shared" si="2"/>
        <v>86</v>
      </c>
      <c r="B89" s="45">
        <f t="shared" si="7"/>
        <v>523.9700000000001</v>
      </c>
      <c r="C89" s="47">
        <v>3.3</v>
      </c>
      <c r="D89" s="16"/>
      <c r="E89" s="15" t="s">
        <v>147</v>
      </c>
      <c r="F89" s="24" t="s">
        <v>201</v>
      </c>
      <c r="G89" s="16"/>
      <c r="H89" s="56" t="s">
        <v>205</v>
      </c>
      <c r="I89" s="6"/>
    </row>
    <row r="90" spans="1:9" ht="13.5">
      <c r="A90" s="100">
        <f t="shared" si="2"/>
        <v>87</v>
      </c>
      <c r="B90" s="25">
        <f t="shared" si="7"/>
        <v>527.9700000000001</v>
      </c>
      <c r="C90" s="29">
        <v>4</v>
      </c>
      <c r="D90" s="1" t="s">
        <v>135</v>
      </c>
      <c r="E90" s="1" t="s">
        <v>12</v>
      </c>
      <c r="F90" s="20" t="s">
        <v>148</v>
      </c>
      <c r="G90" s="13" t="s">
        <v>149</v>
      </c>
      <c r="H90" s="57" t="s">
        <v>238</v>
      </c>
      <c r="I90" s="68" t="s">
        <v>150</v>
      </c>
    </row>
    <row r="91" spans="1:9" ht="13.5">
      <c r="A91" s="1">
        <f aca="true" t="shared" si="8" ref="A91:A101">A90+1</f>
        <v>88</v>
      </c>
      <c r="B91" s="25">
        <f t="shared" si="7"/>
        <v>532.2700000000001</v>
      </c>
      <c r="C91" s="31">
        <v>4.3</v>
      </c>
      <c r="D91" s="13"/>
      <c r="E91" s="13" t="s">
        <v>183</v>
      </c>
      <c r="F91" s="20" t="s">
        <v>182</v>
      </c>
      <c r="G91" s="13" t="s">
        <v>149</v>
      </c>
      <c r="H91" s="53"/>
      <c r="I91" s="3"/>
    </row>
    <row r="92" spans="1:9" ht="13.5">
      <c r="A92" s="1">
        <f t="shared" si="8"/>
        <v>89</v>
      </c>
      <c r="B92" s="25">
        <f t="shared" si="7"/>
        <v>571.9700000000001</v>
      </c>
      <c r="C92" s="31">
        <v>39.7</v>
      </c>
      <c r="D92" s="1" t="s">
        <v>34</v>
      </c>
      <c r="E92" s="1" t="s">
        <v>12</v>
      </c>
      <c r="F92" s="20" t="s">
        <v>151</v>
      </c>
      <c r="G92" s="13" t="s">
        <v>152</v>
      </c>
      <c r="H92" s="53"/>
      <c r="I92" s="68" t="s">
        <v>153</v>
      </c>
    </row>
    <row r="93" spans="1:9" ht="13.5">
      <c r="A93" s="1">
        <f t="shared" si="8"/>
        <v>90</v>
      </c>
      <c r="B93" s="25">
        <f t="shared" si="7"/>
        <v>574.1700000000002</v>
      </c>
      <c r="C93" s="31">
        <v>2.2</v>
      </c>
      <c r="D93" s="1" t="s">
        <v>135</v>
      </c>
      <c r="E93" s="1" t="s">
        <v>71</v>
      </c>
      <c r="F93" s="20" t="s">
        <v>154</v>
      </c>
      <c r="G93" s="13" t="s">
        <v>152</v>
      </c>
      <c r="H93" s="53"/>
      <c r="I93" s="3"/>
    </row>
    <row r="94" spans="1:9" ht="13.5">
      <c r="A94" s="1">
        <f t="shared" si="8"/>
        <v>91</v>
      </c>
      <c r="B94" s="25">
        <f t="shared" si="7"/>
        <v>575.7700000000002</v>
      </c>
      <c r="C94" s="31">
        <v>1.6</v>
      </c>
      <c r="D94" s="18" t="s">
        <v>24</v>
      </c>
      <c r="E94" s="1" t="s">
        <v>49</v>
      </c>
      <c r="F94" s="20" t="s">
        <v>155</v>
      </c>
      <c r="G94" s="7" t="s">
        <v>156</v>
      </c>
      <c r="H94" s="53"/>
      <c r="I94" s="3"/>
    </row>
    <row r="95" spans="1:9" ht="13.5">
      <c r="A95" s="1">
        <f t="shared" si="8"/>
        <v>92</v>
      </c>
      <c r="B95" s="25">
        <f t="shared" si="7"/>
        <v>580.0700000000002</v>
      </c>
      <c r="C95" s="31">
        <v>4.3</v>
      </c>
      <c r="D95" s="18" t="s">
        <v>24</v>
      </c>
      <c r="E95" s="1" t="s">
        <v>71</v>
      </c>
      <c r="F95" s="20" t="s">
        <v>157</v>
      </c>
      <c r="G95" s="7" t="s">
        <v>156</v>
      </c>
      <c r="H95" s="53"/>
      <c r="I95" s="68" t="s">
        <v>158</v>
      </c>
    </row>
    <row r="96" spans="1:9" ht="13.5">
      <c r="A96" s="1">
        <f t="shared" si="8"/>
        <v>93</v>
      </c>
      <c r="B96" s="25">
        <f aca="true" t="shared" si="9" ref="B96:B101">+B95+C96</f>
        <v>580.4700000000001</v>
      </c>
      <c r="C96" s="30">
        <v>0.4</v>
      </c>
      <c r="D96" s="1" t="s">
        <v>135</v>
      </c>
      <c r="E96" s="1" t="s">
        <v>12</v>
      </c>
      <c r="F96" s="37" t="s">
        <v>159</v>
      </c>
      <c r="G96" s="7" t="s">
        <v>160</v>
      </c>
      <c r="H96" s="53"/>
      <c r="I96" s="68" t="s">
        <v>161</v>
      </c>
    </row>
    <row r="97" spans="1:9" ht="32.25" customHeight="1">
      <c r="A97" s="1">
        <f t="shared" si="8"/>
        <v>94</v>
      </c>
      <c r="B97" s="25">
        <f t="shared" si="9"/>
        <v>591.0700000000002</v>
      </c>
      <c r="C97" s="30">
        <v>10.6</v>
      </c>
      <c r="D97" s="1" t="s">
        <v>11</v>
      </c>
      <c r="E97" s="1" t="s">
        <v>16</v>
      </c>
      <c r="F97" s="37" t="s">
        <v>162</v>
      </c>
      <c r="G97" s="7" t="s">
        <v>163</v>
      </c>
      <c r="H97" s="97" t="s">
        <v>264</v>
      </c>
      <c r="I97" s="68" t="s">
        <v>164</v>
      </c>
    </row>
    <row r="98" spans="1:9" ht="13.5">
      <c r="A98" s="1">
        <f t="shared" si="8"/>
        <v>95</v>
      </c>
      <c r="B98" s="25">
        <f t="shared" si="9"/>
        <v>592.0700000000002</v>
      </c>
      <c r="C98" s="30">
        <v>1</v>
      </c>
      <c r="D98" s="1" t="s">
        <v>135</v>
      </c>
      <c r="E98" s="1" t="s">
        <v>71</v>
      </c>
      <c r="F98" s="43" t="s">
        <v>165</v>
      </c>
      <c r="G98" s="7" t="s">
        <v>163</v>
      </c>
      <c r="H98" s="53"/>
      <c r="I98" s="68" t="s">
        <v>166</v>
      </c>
    </row>
    <row r="99" spans="1:9" ht="13.5">
      <c r="A99" s="1">
        <f t="shared" si="8"/>
        <v>96</v>
      </c>
      <c r="B99" s="25">
        <f t="shared" si="9"/>
        <v>592.4700000000001</v>
      </c>
      <c r="C99" s="30">
        <v>0.4</v>
      </c>
      <c r="D99" s="22" t="s">
        <v>58</v>
      </c>
      <c r="E99" s="1" t="s">
        <v>12</v>
      </c>
      <c r="F99" s="43" t="s">
        <v>167</v>
      </c>
      <c r="G99" s="23" t="s">
        <v>168</v>
      </c>
      <c r="H99" s="53"/>
      <c r="I99" s="3"/>
    </row>
    <row r="100" spans="1:9" ht="13.5">
      <c r="A100" s="1">
        <f t="shared" si="8"/>
        <v>97</v>
      </c>
      <c r="B100" s="25">
        <f t="shared" si="9"/>
        <v>599.5700000000002</v>
      </c>
      <c r="C100" s="30">
        <v>7.1</v>
      </c>
      <c r="D100" s="1" t="s">
        <v>11</v>
      </c>
      <c r="E100" s="1" t="s">
        <v>16</v>
      </c>
      <c r="F100" s="43" t="s">
        <v>169</v>
      </c>
      <c r="G100" s="7" t="s">
        <v>170</v>
      </c>
      <c r="H100" s="73" t="s">
        <v>239</v>
      </c>
      <c r="I100" s="3"/>
    </row>
    <row r="101" spans="1:9" ht="13.5">
      <c r="A101" s="4">
        <f t="shared" si="8"/>
        <v>98</v>
      </c>
      <c r="B101" s="45">
        <f t="shared" si="9"/>
        <v>600.1700000000002</v>
      </c>
      <c r="C101" s="46">
        <v>0.6</v>
      </c>
      <c r="D101" s="15" t="s">
        <v>105</v>
      </c>
      <c r="E101" s="16"/>
      <c r="F101" s="24" t="s">
        <v>190</v>
      </c>
      <c r="G101" s="19"/>
      <c r="H101" s="56" t="s">
        <v>202</v>
      </c>
      <c r="I101" s="6"/>
    </row>
  </sheetData>
  <sheetProtection/>
  <printOptions/>
  <pageMargins left="0.26" right="0.12" top="0.35433070866141736" bottom="0.31496062992125984" header="0.16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永利　理恵</cp:lastModifiedBy>
  <cp:lastPrinted>2014-06-01T02:19:15Z</cp:lastPrinted>
  <dcterms:created xsi:type="dcterms:W3CDTF">2013-04-24T07:08:02Z</dcterms:created>
  <dcterms:modified xsi:type="dcterms:W3CDTF">2014-06-01T06:24:17Z</dcterms:modified>
  <cp:category/>
  <cp:version/>
  <cp:contentType/>
  <cp:contentStatus/>
</cp:coreProperties>
</file>